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<sst xmlns="http://schemas.openxmlformats.org/spreadsheetml/2006/main" count="589" uniqueCount="63">
  <si>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</si>
  <si>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</si>
  <si>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</si>
  <si>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</si>
  <si>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</si>
  <si>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</si>
  <si>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</si>
  <si>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</si>
  <si>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</si>
  <si>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</si>
  <si>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</si>
  <si>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</si>
  <si>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</si>
  <si>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</si>
  <si>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</si>
  <si>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</si>
  <si>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</si>
  <si>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</si>
  <si>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</si>
  <si>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</si>
  <si>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</si>
  <si>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</si>
  <si>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</si>
  <si>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</si>
  <si>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</si>
  <si>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</si>
  <si>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</si>
  <si>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</si>
  <si>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</si>
  <si>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</si>
  <si>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</si>
  <si>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</si>
  <si>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</si>
  <si>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</si>
  <si>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</si>
  <si>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</si>
  <si>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</si>
  <si>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</si>
  <si>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</si>
  <si>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</si>
  <si>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</si>
  <si>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</si>
  <si>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</si>
  <si>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</si>
  <si>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</si>
  <si>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</si>
  <si>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</si>
  <si>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</si>
  <si>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</si>
  <si>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</si>
  <si>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</si>
  <si>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</si>
  <si>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</si>
  <si>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</si>
  <si>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</si>
  <si>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</si>
  <si>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</si>
  <si>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</si>
  <si>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27-November-2014</t>
  </si>
  <si>
    <t>PLEASE NOTE THE FOLLOWING VOLATILITY SKEW CHANGES WITH EFFECT FROM THURSSDAY</t>
  </si>
  <si>
    <t>27 NOVEMBER 2014 FOR SETTLEMENT ON FRIDAY 28 NOVEMBER 2014</t>
  </si>
  <si>
    <t>SAFEX MTM 26-November-2014</t>
  </si>
  <si>
    <t>21-November-2014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</si>
</sst>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5">
      <alignment/>
      <protection/>
    </xf>
    <xf numFmtId="0" fontId="6" fillId="0" borderId="58" xfId="855" applyFont="1" applyBorder="1" applyAlignment="1" applyProtection="1">
      <alignment horizontal="left"/>
      <protection locked="0"/>
    </xf>
    <xf numFmtId="178" fontId="6" fillId="0" borderId="59" xfId="855" applyNumberFormat="1" applyFont="1" applyBorder="1" applyAlignment="1" applyProtection="1">
      <alignment horizontal="center"/>
      <protection locked="0"/>
    </xf>
    <xf numFmtId="0" fontId="7" fillId="0" borderId="59" xfId="855" applyFont="1" applyBorder="1">
      <alignment/>
      <protection/>
    </xf>
    <xf numFmtId="0" fontId="7" fillId="0" borderId="60" xfId="855" applyFont="1" applyBorder="1">
      <alignment/>
      <protection/>
    </xf>
    <xf numFmtId="0" fontId="6" fillId="0" borderId="61" xfId="855" applyFont="1" applyBorder="1" applyAlignment="1" applyProtection="1">
      <alignment horizontal="left"/>
      <protection locked="0"/>
    </xf>
    <xf numFmtId="0" fontId="6" fillId="0" borderId="62" xfId="855" applyFont="1" applyBorder="1" applyAlignment="1">
      <alignment horizontal="center"/>
      <protection/>
    </xf>
    <xf numFmtId="0" fontId="6" fillId="0" borderId="62" xfId="855" applyFont="1" applyBorder="1">
      <alignment/>
      <protection/>
    </xf>
    <xf numFmtId="0" fontId="6" fillId="0" borderId="63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178" fontId="6" fillId="0" borderId="62" xfId="855" applyNumberFormat="1" applyFont="1" applyBorder="1" applyAlignment="1" applyProtection="1">
      <alignment horizontal="center"/>
      <protection locked="0"/>
    </xf>
    <xf numFmtId="0" fontId="6" fillId="0" borderId="63" xfId="855" applyFont="1" applyBorder="1">
      <alignment/>
      <protection/>
    </xf>
    <xf numFmtId="2" fontId="6" fillId="0" borderId="64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1" xfId="855" applyFont="1" applyBorder="1" applyAlignment="1">
      <alignment horizontal="left"/>
      <protection/>
    </xf>
    <xf numFmtId="1" fontId="6" fillId="0" borderId="62" xfId="855" applyNumberFormat="1" applyFont="1" applyBorder="1" applyAlignment="1">
      <alignment horizontal="center"/>
      <protection/>
    </xf>
    <xf numFmtId="2" fontId="6" fillId="0" borderId="63" xfId="855" applyNumberFormat="1" applyFont="1" applyBorder="1" applyAlignment="1">
      <alignment horizontal="center"/>
      <protection/>
    </xf>
    <xf numFmtId="2" fontId="6" fillId="0" borderId="63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2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 applyAlignment="1">
      <alignment horizontal="center"/>
      <protection/>
    </xf>
    <xf numFmtId="0" fontId="6" fillId="0" borderId="66" xfId="855" applyFont="1" applyBorder="1">
      <alignment/>
      <protection/>
    </xf>
    <xf numFmtId="2" fontId="6" fillId="0" borderId="67" xfId="855" applyNumberFormat="1" applyFont="1" applyBorder="1">
      <alignment/>
      <protection/>
    </xf>
    <xf numFmtId="2" fontId="6" fillId="0" borderId="60" xfId="855" applyNumberFormat="1" applyFont="1" applyBorder="1" applyAlignment="1">
      <alignment horizontal="center"/>
      <protection/>
    </xf>
    <xf numFmtId="2" fontId="6" fillId="0" borderId="67" xfId="855" applyNumberFormat="1" applyFont="1" applyBorder="1" applyAlignment="1">
      <alignment horizontal="center"/>
      <protection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10" fontId="6" fillId="0" borderId="70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8" xfId="837" applyFont="1" applyBorder="1" applyAlignment="1" applyProtection="1">
      <alignment horizontal="left"/>
      <protection locked="0"/>
    </xf>
    <xf numFmtId="178" fontId="6" fillId="0" borderId="59" xfId="837" applyNumberFormat="1" applyFont="1" applyBorder="1" applyAlignment="1" applyProtection="1">
      <alignment horizontal="center"/>
      <protection locked="0"/>
    </xf>
    <xf numFmtId="0" fontId="7" fillId="0" borderId="59" xfId="837" applyFont="1" applyBorder="1">
      <alignment/>
      <protection/>
    </xf>
    <xf numFmtId="0" fontId="7" fillId="0" borderId="60" xfId="837" applyFont="1" applyBorder="1">
      <alignment/>
      <protection/>
    </xf>
    <xf numFmtId="0" fontId="7" fillId="0" borderId="0" xfId="837" applyFont="1">
      <alignment/>
      <protection/>
    </xf>
    <xf numFmtId="0" fontId="6" fillId="0" borderId="61" xfId="837" applyFont="1" applyBorder="1" applyAlignment="1" applyProtection="1">
      <alignment horizontal="left"/>
      <protection locked="0"/>
    </xf>
    <xf numFmtId="0" fontId="6" fillId="0" borderId="62" xfId="837" applyFont="1" applyBorder="1" applyAlignment="1">
      <alignment horizontal="center"/>
      <protection/>
    </xf>
    <xf numFmtId="0" fontId="6" fillId="0" borderId="62" xfId="837" applyFont="1" applyBorder="1">
      <alignment/>
      <protection/>
    </xf>
    <xf numFmtId="0" fontId="6" fillId="0" borderId="63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178" fontId="6" fillId="0" borderId="62" xfId="837" applyNumberFormat="1" applyFont="1" applyBorder="1" applyAlignment="1" applyProtection="1">
      <alignment horizontal="center"/>
      <protection locked="0"/>
    </xf>
    <xf numFmtId="0" fontId="6" fillId="0" borderId="63" xfId="837" applyFont="1" applyBorder="1">
      <alignment/>
      <protection/>
    </xf>
    <xf numFmtId="2" fontId="6" fillId="0" borderId="64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1" xfId="837" applyFont="1" applyBorder="1" applyAlignment="1">
      <alignment horizontal="left"/>
      <protection/>
    </xf>
    <xf numFmtId="1" fontId="6" fillId="0" borderId="62" xfId="837" applyNumberFormat="1" applyFont="1" applyBorder="1" applyAlignment="1">
      <alignment horizontal="center"/>
      <protection/>
    </xf>
    <xf numFmtId="2" fontId="6" fillId="0" borderId="63" xfId="837" applyNumberFormat="1" applyFont="1" applyBorder="1" applyAlignment="1">
      <alignment horizontal="center"/>
      <protection/>
    </xf>
    <xf numFmtId="2" fontId="6" fillId="0" borderId="63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2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 applyAlignment="1">
      <alignment horizontal="center"/>
      <protection/>
    </xf>
    <xf numFmtId="0" fontId="6" fillId="0" borderId="66" xfId="837" applyFont="1" applyBorder="1">
      <alignment/>
      <protection/>
    </xf>
    <xf numFmtId="2" fontId="6" fillId="0" borderId="67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60" xfId="837" applyNumberFormat="1" applyFont="1" applyBorder="1" applyAlignment="1">
      <alignment horizontal="center"/>
      <protection/>
    </xf>
    <xf numFmtId="2" fontId="6" fillId="0" borderId="67" xfId="837" applyNumberFormat="1" applyFont="1" applyBorder="1" applyAlignment="1">
      <alignment horizontal="center"/>
      <protection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0" fontId="6" fillId="0" borderId="70" xfId="906" applyNumberFormat="1" applyFont="1" applyBorder="1" applyAlignment="1">
      <alignment horizontal="center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3">
      <alignment/>
      <protection/>
    </xf>
    <xf numFmtId="0" fontId="6" fillId="0" borderId="0" xfId="843" applyFont="1" applyBorder="1">
      <alignment/>
      <protection/>
    </xf>
    <xf numFmtId="2" fontId="6" fillId="0" borderId="0" xfId="843" applyNumberFormat="1" applyFont="1" applyBorder="1">
      <alignment/>
      <protection/>
    </xf>
    <xf numFmtId="0" fontId="6" fillId="0" borderId="58" xfId="843" applyFont="1" applyBorder="1" applyAlignment="1" applyProtection="1">
      <alignment horizontal="left"/>
      <protection locked="0"/>
    </xf>
    <xf numFmtId="178" fontId="6" fillId="0" borderId="59" xfId="843" applyNumberFormat="1" applyFont="1" applyBorder="1" applyAlignment="1" applyProtection="1">
      <alignment horizontal="center"/>
      <protection locked="0"/>
    </xf>
    <xf numFmtId="0" fontId="7" fillId="0" borderId="59" xfId="843" applyFont="1" applyBorder="1">
      <alignment/>
      <protection/>
    </xf>
    <xf numFmtId="0" fontId="7" fillId="0" borderId="60" xfId="843" applyFont="1" applyBorder="1">
      <alignment/>
      <protection/>
    </xf>
    <xf numFmtId="0" fontId="7" fillId="0" borderId="0" xfId="843" applyFont="1">
      <alignment/>
      <protection/>
    </xf>
    <xf numFmtId="0" fontId="6" fillId="0" borderId="61" xfId="843" applyFont="1" applyBorder="1" applyAlignment="1" applyProtection="1">
      <alignment horizontal="left"/>
      <protection locked="0"/>
    </xf>
    <xf numFmtId="0" fontId="6" fillId="0" borderId="62" xfId="843" applyFont="1" applyBorder="1" applyAlignment="1">
      <alignment horizontal="center"/>
      <protection/>
    </xf>
    <xf numFmtId="0" fontId="6" fillId="0" borderId="62" xfId="843" applyFont="1" applyBorder="1">
      <alignment/>
      <protection/>
    </xf>
    <xf numFmtId="0" fontId="6" fillId="0" borderId="63" xfId="843" applyFont="1" applyBorder="1" applyAlignment="1">
      <alignment horizontal="center"/>
      <protection/>
    </xf>
    <xf numFmtId="0" fontId="6" fillId="0" borderId="61" xfId="843" applyFont="1" applyBorder="1">
      <alignment/>
      <protection/>
    </xf>
    <xf numFmtId="178" fontId="6" fillId="0" borderId="62" xfId="843" applyNumberFormat="1" applyFont="1" applyBorder="1" applyAlignment="1" applyProtection="1">
      <alignment horizontal="center"/>
      <protection locked="0"/>
    </xf>
    <xf numFmtId="0" fontId="6" fillId="0" borderId="63" xfId="843" applyFont="1" applyBorder="1">
      <alignment/>
      <protection/>
    </xf>
    <xf numFmtId="2" fontId="6" fillId="0" borderId="64" xfId="843" applyNumberFormat="1" applyFont="1" applyBorder="1">
      <alignment/>
      <protection/>
    </xf>
    <xf numFmtId="2" fontId="6" fillId="0" borderId="47" xfId="843" applyNumberFormat="1" applyFont="1" applyBorder="1">
      <alignment/>
      <protection/>
    </xf>
    <xf numFmtId="0" fontId="6" fillId="0" borderId="61" xfId="843" applyFont="1" applyBorder="1" applyAlignment="1">
      <alignment horizontal="left"/>
      <protection/>
    </xf>
    <xf numFmtId="1" fontId="6" fillId="0" borderId="62" xfId="843" applyNumberFormat="1" applyFont="1" applyBorder="1" applyAlignment="1">
      <alignment horizontal="center"/>
      <protection/>
    </xf>
    <xf numFmtId="2" fontId="6" fillId="0" borderId="63" xfId="843" applyNumberFormat="1" applyFont="1" applyBorder="1" applyAlignment="1">
      <alignment horizontal="center"/>
      <protection/>
    </xf>
    <xf numFmtId="2" fontId="6" fillId="0" borderId="63" xfId="843" applyNumberFormat="1" applyFont="1" applyBorder="1">
      <alignment/>
      <protection/>
    </xf>
    <xf numFmtId="2" fontId="7" fillId="0" borderId="0" xfId="843" applyNumberFormat="1" applyFont="1">
      <alignment/>
      <protection/>
    </xf>
    <xf numFmtId="2" fontId="6" fillId="0" borderId="62" xfId="843" applyNumberFormat="1" applyFont="1" applyBorder="1" applyAlignment="1">
      <alignment horizontal="center"/>
      <protection/>
    </xf>
    <xf numFmtId="0" fontId="6" fillId="0" borderId="65" xfId="843" applyFont="1" applyBorder="1">
      <alignment/>
      <protection/>
    </xf>
    <xf numFmtId="2" fontId="6" fillId="0" borderId="66" xfId="843" applyNumberFormat="1" applyFont="1" applyBorder="1" applyAlignment="1">
      <alignment horizontal="center"/>
      <protection/>
    </xf>
    <xf numFmtId="0" fontId="6" fillId="0" borderId="66" xfId="843" applyFont="1" applyBorder="1">
      <alignment/>
      <protection/>
    </xf>
    <xf numFmtId="2" fontId="6" fillId="0" borderId="67" xfId="843" applyNumberFormat="1" applyFont="1" applyBorder="1">
      <alignment/>
      <protection/>
    </xf>
    <xf numFmtId="2" fontId="6" fillId="0" borderId="0" xfId="843" applyNumberFormat="1" applyFont="1" applyBorder="1" applyAlignment="1">
      <alignment horizontal="center"/>
      <protection/>
    </xf>
    <xf numFmtId="2" fontId="6" fillId="0" borderId="60" xfId="843" applyNumberFormat="1" applyFont="1" applyBorder="1" applyAlignment="1">
      <alignment horizontal="center"/>
      <protection/>
    </xf>
    <xf numFmtId="2" fontId="6" fillId="0" borderId="67" xfId="843" applyNumberFormat="1" applyFont="1" applyBorder="1" applyAlignment="1">
      <alignment horizontal="center"/>
      <protection/>
    </xf>
    <xf numFmtId="10" fontId="6" fillId="0" borderId="68" xfId="912" applyNumberFormat="1" applyFont="1" applyBorder="1" applyAlignment="1">
      <alignment horizontal="center"/>
    </xf>
    <xf numFmtId="10" fontId="6" fillId="0" borderId="69" xfId="912" applyNumberFormat="1" applyFont="1" applyBorder="1" applyAlignment="1">
      <alignment horizontal="center"/>
    </xf>
    <xf numFmtId="10" fontId="6" fillId="0" borderId="70" xfId="912" applyNumberFormat="1" applyFont="1" applyBorder="1" applyAlignment="1">
      <alignment horizontal="center"/>
    </xf>
    <xf numFmtId="0" fontId="7" fillId="0" borderId="0" xfId="846">
      <alignment/>
      <protection/>
    </xf>
    <xf numFmtId="0" fontId="7" fillId="0" borderId="0" xfId="848">
      <alignment/>
      <protection/>
    </xf>
    <xf numFmtId="0" fontId="7" fillId="0" borderId="0" xfId="851">
      <alignment/>
      <protection/>
    </xf>
    <xf numFmtId="0" fontId="6" fillId="0" borderId="0" xfId="851" applyFont="1" applyBorder="1">
      <alignment/>
      <protection/>
    </xf>
    <xf numFmtId="2" fontId="6" fillId="0" borderId="0" xfId="851" applyNumberFormat="1" applyFont="1" applyBorder="1">
      <alignment/>
      <protection/>
    </xf>
    <xf numFmtId="0" fontId="6" fillId="0" borderId="58" xfId="851" applyFont="1" applyBorder="1" applyAlignment="1" applyProtection="1">
      <alignment horizontal="left"/>
      <protection locked="0"/>
    </xf>
    <xf numFmtId="178" fontId="6" fillId="0" borderId="59" xfId="851" applyNumberFormat="1" applyFont="1" applyBorder="1" applyAlignment="1" applyProtection="1">
      <alignment horizontal="center"/>
      <protection locked="0"/>
    </xf>
    <xf numFmtId="0" fontId="7" fillId="0" borderId="59" xfId="851" applyFont="1" applyBorder="1">
      <alignment/>
      <protection/>
    </xf>
    <xf numFmtId="0" fontId="7" fillId="0" borderId="60" xfId="851" applyFont="1" applyBorder="1">
      <alignment/>
      <protection/>
    </xf>
    <xf numFmtId="0" fontId="7" fillId="0" borderId="0" xfId="851" applyFont="1">
      <alignment/>
      <protection/>
    </xf>
    <xf numFmtId="0" fontId="6" fillId="0" borderId="61" xfId="851" applyFont="1" applyBorder="1" applyAlignment="1" applyProtection="1">
      <alignment horizontal="left"/>
      <protection locked="0"/>
    </xf>
    <xf numFmtId="0" fontId="6" fillId="0" borderId="62" xfId="851" applyFont="1" applyBorder="1" applyAlignment="1">
      <alignment horizontal="center"/>
      <protection/>
    </xf>
    <xf numFmtId="0" fontId="6" fillId="0" borderId="62" xfId="851" applyFont="1" applyBorder="1">
      <alignment/>
      <protection/>
    </xf>
    <xf numFmtId="0" fontId="6" fillId="0" borderId="63" xfId="851" applyFont="1" applyBorder="1" applyAlignment="1">
      <alignment horizontal="center"/>
      <protection/>
    </xf>
    <xf numFmtId="0" fontId="6" fillId="0" borderId="61" xfId="851" applyFont="1" applyBorder="1">
      <alignment/>
      <protection/>
    </xf>
    <xf numFmtId="178" fontId="6" fillId="0" borderId="62" xfId="851" applyNumberFormat="1" applyFont="1" applyBorder="1" applyAlignment="1" applyProtection="1">
      <alignment horizontal="center"/>
      <protection locked="0"/>
    </xf>
    <xf numFmtId="0" fontId="6" fillId="0" borderId="63" xfId="851" applyFont="1" applyBorder="1">
      <alignment/>
      <protection/>
    </xf>
    <xf numFmtId="2" fontId="6" fillId="0" borderId="64" xfId="851" applyNumberFormat="1" applyFont="1" applyBorder="1">
      <alignment/>
      <protection/>
    </xf>
    <xf numFmtId="2" fontId="6" fillId="0" borderId="47" xfId="851" applyNumberFormat="1" applyFont="1" applyBorder="1">
      <alignment/>
      <protection/>
    </xf>
    <xf numFmtId="0" fontId="6" fillId="0" borderId="61" xfId="851" applyFont="1" applyBorder="1" applyAlignment="1">
      <alignment horizontal="left"/>
      <protection/>
    </xf>
    <xf numFmtId="1" fontId="6" fillId="0" borderId="62" xfId="851" applyNumberFormat="1" applyFont="1" applyBorder="1" applyAlignment="1">
      <alignment horizontal="center"/>
      <protection/>
    </xf>
    <xf numFmtId="2" fontId="6" fillId="0" borderId="63" xfId="851" applyNumberFormat="1" applyFont="1" applyBorder="1" applyAlignment="1">
      <alignment horizontal="center"/>
      <protection/>
    </xf>
    <xf numFmtId="2" fontId="6" fillId="0" borderId="63" xfId="851" applyNumberFormat="1" applyFont="1" applyBorder="1">
      <alignment/>
      <protection/>
    </xf>
    <xf numFmtId="2" fontId="7" fillId="0" borderId="0" xfId="851" applyNumberFormat="1" applyFont="1">
      <alignment/>
      <protection/>
    </xf>
    <xf numFmtId="2" fontId="6" fillId="0" borderId="62" xfId="851" applyNumberFormat="1" applyFont="1" applyBorder="1" applyAlignment="1">
      <alignment horizontal="center"/>
      <protection/>
    </xf>
    <xf numFmtId="0" fontId="6" fillId="0" borderId="65" xfId="851" applyFont="1" applyBorder="1">
      <alignment/>
      <protection/>
    </xf>
    <xf numFmtId="2" fontId="6" fillId="0" borderId="66" xfId="851" applyNumberFormat="1" applyFont="1" applyBorder="1" applyAlignment="1">
      <alignment horizontal="center"/>
      <protection/>
    </xf>
    <xf numFmtId="0" fontId="6" fillId="0" borderId="66" xfId="851" applyFont="1" applyBorder="1">
      <alignment/>
      <protection/>
    </xf>
    <xf numFmtId="2" fontId="6" fillId="0" borderId="67" xfId="851" applyNumberFormat="1" applyFont="1" applyBorder="1">
      <alignment/>
      <protection/>
    </xf>
    <xf numFmtId="2" fontId="6" fillId="0" borderId="0" xfId="851" applyNumberFormat="1" applyFont="1" applyBorder="1" applyAlignment="1">
      <alignment horizontal="center"/>
      <protection/>
    </xf>
    <xf numFmtId="2" fontId="6" fillId="0" borderId="60" xfId="851" applyNumberFormat="1" applyFont="1" applyBorder="1" applyAlignment="1">
      <alignment horizontal="center"/>
      <protection/>
    </xf>
    <xf numFmtId="2" fontId="6" fillId="0" borderId="67" xfId="851" applyNumberFormat="1" applyFont="1" applyBorder="1" applyAlignment="1">
      <alignment horizontal="center"/>
      <protection/>
    </xf>
    <xf numFmtId="10" fontId="6" fillId="0" borderId="68" xfId="941" applyNumberFormat="1" applyFont="1" applyBorder="1" applyAlignment="1">
      <alignment horizontal="center"/>
    </xf>
    <xf numFmtId="10" fontId="6" fillId="0" borderId="69" xfId="941" applyNumberFormat="1" applyFont="1" applyBorder="1" applyAlignment="1">
      <alignment horizontal="center"/>
    </xf>
    <xf numFmtId="10" fontId="6" fillId="0" borderId="70" xfId="941" applyNumberFormat="1" applyFont="1" applyBorder="1" applyAlignment="1">
      <alignment horizontal="center"/>
    </xf>
    <xf numFmtId="2" fontId="6" fillId="0" borderId="66" xfId="0" applyNumberFormat="1" applyFont="1" applyBorder="1" applyAlignment="1">
      <alignment horizontal="center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7" fillId="0" borderId="0" xfId="853" applyFont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10" fontId="6" fillId="0" borderId="70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1682336"/>
        <c:axId val="9217185"/>
      </c:lineChart>
      <c:catAx>
        <c:axId val="31682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217185"/>
        <c:crosses val="autoZero"/>
        <c:auto val="1"/>
        <c:lblOffset val="100"/>
        <c:tickLblSkip val="1"/>
        <c:noMultiLvlLbl val="0"/>
      </c:catAx>
      <c:valAx>
        <c:axId val="9217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2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4" sqref="A2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257"/>
    </row>
    <row r="10" spans="1:7" ht="15">
      <c r="A10" s="3" t="s">
        <v>3</v>
      </c>
      <c r="C10" s="258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66" t="s">
        <v>41</v>
      </c>
      <c r="B25" s="267">
        <v>41970</v>
      </c>
      <c r="C25" s="268"/>
      <c r="D25" s="269"/>
      <c r="E25" s="270"/>
      <c r="F25" s="270"/>
      <c r="G25" s="270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71" t="s">
        <v>0</v>
      </c>
      <c r="B26" s="272" t="s">
        <v>40</v>
      </c>
      <c r="C26" s="273"/>
      <c r="D26" s="274"/>
      <c r="E26" s="270"/>
      <c r="F26" s="270"/>
      <c r="G26" s="270"/>
      <c r="J26" s="310" t="s">
        <v>0</v>
      </c>
      <c r="K26" s="311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27-November-2014</v>
      </c>
      <c r="AB26" s="53"/>
      <c r="AC26" s="56"/>
      <c r="AE26" s="23" t="s">
        <v>17</v>
      </c>
      <c r="AF26" s="30" t="str">
        <f>A20</f>
        <v>27-November-2014</v>
      </c>
      <c r="AG26" s="24"/>
      <c r="AI26" s="42"/>
      <c r="AJ26" s="27"/>
    </row>
    <row r="27" spans="1:36" ht="13.5" thickBot="1">
      <c r="A27" s="275" t="s">
        <v>42</v>
      </c>
      <c r="B27" s="276">
        <v>41991</v>
      </c>
      <c r="C27" s="273"/>
      <c r="D27" s="277"/>
      <c r="E27" s="263"/>
      <c r="F27" s="278" t="s">
        <v>43</v>
      </c>
      <c r="G27" s="279" t="s">
        <v>44</v>
      </c>
      <c r="J27" s="306" t="s">
        <v>40</v>
      </c>
      <c r="K27" s="307"/>
      <c r="L27" s="84"/>
      <c r="M27" s="84"/>
      <c r="N27" s="84"/>
      <c r="O27" s="84"/>
      <c r="P27" s="85"/>
      <c r="Q27" s="86"/>
      <c r="R27"/>
      <c r="S27" s="145" t="s">
        <v>62</v>
      </c>
      <c r="T27" s="145" t="str">
        <f>A20</f>
        <v>27-November-2014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80" t="s">
        <v>45</v>
      </c>
      <c r="B28" s="281">
        <v>31450</v>
      </c>
      <c r="C28" s="272" t="s">
        <v>46</v>
      </c>
      <c r="D28" s="282">
        <v>34.41</v>
      </c>
      <c r="E28" s="263"/>
      <c r="F28" s="293">
        <v>0.700445434298441</v>
      </c>
      <c r="G28" s="291">
        <v>17.16</v>
      </c>
      <c r="J28" s="60">
        <v>41991</v>
      </c>
      <c r="K28" s="179"/>
      <c r="L28" s="62">
        <v>44752</v>
      </c>
      <c r="M28" s="62">
        <v>44903</v>
      </c>
      <c r="N28" s="62">
        <v>44910</v>
      </c>
      <c r="O28" s="62">
        <v>44907</v>
      </c>
      <c r="P28" s="82">
        <v>17.5</v>
      </c>
      <c r="Q28" s="63">
        <v>17.25</v>
      </c>
      <c r="R28" s="31"/>
      <c r="S28" s="40">
        <v>0.17607356492083096</v>
      </c>
      <c r="T28" s="40">
        <v>0.17251</v>
      </c>
      <c r="U28" s="25"/>
      <c r="V28" s="80">
        <v>0.93</v>
      </c>
      <c r="W28" s="40">
        <v>1.08</v>
      </c>
      <c r="Y28" s="94">
        <v>-1.071423</v>
      </c>
      <c r="Z28" s="92">
        <v>0.29327</v>
      </c>
      <c r="AA28" s="92">
        <v>0.972276</v>
      </c>
      <c r="AB28" s="74" t="s">
        <v>28</v>
      </c>
      <c r="AC28" s="58">
        <v>0.0114762</v>
      </c>
      <c r="AE28" s="37">
        <v>0.8</v>
      </c>
      <c r="AF28" s="28">
        <v>-0.99</v>
      </c>
      <c r="AG28" s="29">
        <v>0.99</v>
      </c>
      <c r="AI28" s="78">
        <v>35</v>
      </c>
      <c r="AJ28" s="59">
        <v>67</v>
      </c>
      <c r="IU28" s="32">
        <f aca="true" t="shared" si="0" ref="IU28:IU36">D62-$D$66</f>
        <v>9.46</v>
      </c>
      <c r="IV28" s="6" t="b">
        <f>IU28=G62</f>
        <v>1</v>
      </c>
    </row>
    <row r="29" spans="1:256" ht="12.75">
      <c r="A29" s="280" t="s">
        <v>47</v>
      </c>
      <c r="B29" s="281">
        <v>35950</v>
      </c>
      <c r="C29" s="272" t="s">
        <v>46</v>
      </c>
      <c r="D29" s="282">
        <v>28.08</v>
      </c>
      <c r="E29" s="263"/>
      <c r="F29" s="294">
        <v>0.8006681514476615</v>
      </c>
      <c r="G29" s="282">
        <v>10.83</v>
      </c>
      <c r="J29" s="60">
        <v>42082</v>
      </c>
      <c r="K29" s="179"/>
      <c r="L29" s="62">
        <v>44752</v>
      </c>
      <c r="M29" s="62">
        <v>45228</v>
      </c>
      <c r="N29" s="62">
        <v>45331</v>
      </c>
      <c r="O29" s="62">
        <v>45280</v>
      </c>
      <c r="P29" s="82">
        <v>17.75</v>
      </c>
      <c r="Q29" s="63">
        <v>17.25</v>
      </c>
      <c r="R29"/>
      <c r="S29" s="40">
        <v>0.1710569152322778</v>
      </c>
      <c r="T29" s="40">
        <v>0.1693</v>
      </c>
      <c r="U29" s="25"/>
      <c r="V29" s="80">
        <v>0.9</v>
      </c>
      <c r="W29" s="40">
        <v>1.06</v>
      </c>
      <c r="Y29" s="94">
        <v>-0.868538</v>
      </c>
      <c r="Z29" s="92">
        <v>0.289495</v>
      </c>
      <c r="AA29" s="92">
        <v>0.749435</v>
      </c>
      <c r="AB29" s="75" t="s">
        <v>29</v>
      </c>
      <c r="AC29" s="58">
        <v>0.1718739</v>
      </c>
      <c r="AE29" s="26">
        <v>0.8</v>
      </c>
      <c r="AF29" s="28">
        <v>-0.895234</v>
      </c>
      <c r="AG29" s="29">
        <v>0.779706</v>
      </c>
      <c r="AI29" s="78">
        <v>16</v>
      </c>
      <c r="AJ29" s="59">
        <v>16</v>
      </c>
      <c r="IU29" s="33">
        <f t="shared" si="0"/>
        <v>5.73</v>
      </c>
      <c r="IV29" s="6" t="b">
        <f>IU29=G63</f>
        <v>1</v>
      </c>
    </row>
    <row r="30" spans="1:256" ht="12.75">
      <c r="A30" s="280" t="s">
        <v>47</v>
      </c>
      <c r="B30" s="281">
        <v>40400</v>
      </c>
      <c r="C30" s="272" t="s">
        <v>46</v>
      </c>
      <c r="D30" s="282">
        <v>22.4</v>
      </c>
      <c r="E30" s="263"/>
      <c r="F30" s="294">
        <v>0.8997772828507795</v>
      </c>
      <c r="G30" s="282">
        <v>5.15</v>
      </c>
      <c r="J30" s="60">
        <v>42173</v>
      </c>
      <c r="K30" s="179"/>
      <c r="L30" s="62">
        <v>44752</v>
      </c>
      <c r="M30" s="62">
        <v>45388</v>
      </c>
      <c r="N30" s="62">
        <v>45631</v>
      </c>
      <c r="O30" s="62">
        <v>45510</v>
      </c>
      <c r="P30" s="82">
        <v>17.5</v>
      </c>
      <c r="Q30" s="63">
        <v>17.5</v>
      </c>
      <c r="R30"/>
      <c r="S30" s="40">
        <v>0.16893070877679203</v>
      </c>
      <c r="T30" s="40">
        <v>0.16816</v>
      </c>
      <c r="U30" s="25"/>
      <c r="V30" s="80">
        <v>0.74</v>
      </c>
      <c r="W30" s="40">
        <v>1.13</v>
      </c>
      <c r="Y30" s="94">
        <v>-0.805147</v>
      </c>
      <c r="Z30" s="92">
        <v>0.288144</v>
      </c>
      <c r="AA30" s="92">
        <v>0.682213</v>
      </c>
      <c r="AB30" s="76"/>
      <c r="AC30" s="57"/>
      <c r="AE30" s="26">
        <v>0.8</v>
      </c>
      <c r="AF30" s="28">
        <v>-0.746515</v>
      </c>
      <c r="AG30" s="29">
        <v>0.706179</v>
      </c>
      <c r="AI30" s="78">
        <v>8</v>
      </c>
      <c r="AJ30" s="59">
        <v>9</v>
      </c>
      <c r="IU30" s="33">
        <f t="shared" si="0"/>
        <v>2.5799999999999983</v>
      </c>
      <c r="IV30" s="6" t="b">
        <f>IU30=G64</f>
        <v>1</v>
      </c>
    </row>
    <row r="31" spans="1:256" ht="12.75">
      <c r="A31" s="280" t="s">
        <v>47</v>
      </c>
      <c r="B31" s="281">
        <v>42650</v>
      </c>
      <c r="C31" s="272" t="s">
        <v>46</v>
      </c>
      <c r="D31" s="282">
        <v>19.75</v>
      </c>
      <c r="E31" s="263"/>
      <c r="F31" s="294">
        <v>0.9498886414253898</v>
      </c>
      <c r="G31" s="282">
        <v>2.5</v>
      </c>
      <c r="J31" s="60">
        <v>42264</v>
      </c>
      <c r="K31" s="179"/>
      <c r="L31" s="62">
        <v>44752</v>
      </c>
      <c r="M31" s="62">
        <v>46076</v>
      </c>
      <c r="N31" s="62">
        <v>46343</v>
      </c>
      <c r="O31" s="62">
        <v>46210</v>
      </c>
      <c r="P31" s="82">
        <v>17.75</v>
      </c>
      <c r="Q31" s="63">
        <v>17.75</v>
      </c>
      <c r="R31"/>
      <c r="S31" s="40">
        <v>0.16756901945511335</v>
      </c>
      <c r="T31" s="40">
        <v>0.16745</v>
      </c>
      <c r="U31" s="25"/>
      <c r="V31" s="80"/>
      <c r="W31" s="40"/>
      <c r="Y31" s="95">
        <v>-0.767934</v>
      </c>
      <c r="Z31" s="93">
        <v>0.287304</v>
      </c>
      <c r="AA31" s="93">
        <v>0.643333</v>
      </c>
      <c r="AB31" s="76"/>
      <c r="AC31" s="57"/>
      <c r="AE31" s="26">
        <v>0.8</v>
      </c>
      <c r="AF31" s="28">
        <v>-0.620943</v>
      </c>
      <c r="AG31" s="29">
        <v>0.67095</v>
      </c>
      <c r="AI31" s="78">
        <v>0</v>
      </c>
      <c r="AJ31" s="59">
        <v>0</v>
      </c>
      <c r="IU31" s="33">
        <f t="shared" si="0"/>
        <v>1.1999999999999993</v>
      </c>
      <c r="IV31" s="6" t="b">
        <f>ROUND(IU31,2)=G65</f>
        <v>1</v>
      </c>
    </row>
    <row r="32" spans="1:256" ht="12.75">
      <c r="A32" s="280" t="s">
        <v>47</v>
      </c>
      <c r="B32" s="281">
        <v>44900</v>
      </c>
      <c r="C32" s="272" t="s">
        <v>46</v>
      </c>
      <c r="D32" s="282">
        <v>17.25</v>
      </c>
      <c r="E32" s="263"/>
      <c r="F32" s="294">
        <v>1</v>
      </c>
      <c r="G32" s="282">
        <v>0</v>
      </c>
      <c r="J32" s="60">
        <v>42355</v>
      </c>
      <c r="K32" s="179"/>
      <c r="L32" s="62">
        <v>44752</v>
      </c>
      <c r="M32" s="62">
        <v>46571</v>
      </c>
      <c r="N32" s="62">
        <v>46948</v>
      </c>
      <c r="O32" s="62">
        <v>46760</v>
      </c>
      <c r="P32" s="82">
        <v>17.75</v>
      </c>
      <c r="Q32" s="63">
        <v>17.75</v>
      </c>
      <c r="R32"/>
      <c r="S32" s="40">
        <v>0.16656751466516992</v>
      </c>
      <c r="T32" s="40">
        <v>0.16693</v>
      </c>
      <c r="U32" s="25"/>
      <c r="V32" s="80">
        <v>0.94</v>
      </c>
      <c r="W32" s="40">
        <v>1.13</v>
      </c>
      <c r="Y32" s="95">
        <v>-0.741897</v>
      </c>
      <c r="Z32" s="93">
        <v>0.286693</v>
      </c>
      <c r="AA32" s="93">
        <v>0.616396</v>
      </c>
      <c r="AB32" s="76"/>
      <c r="AC32" s="57"/>
      <c r="AE32" s="26">
        <v>0.8</v>
      </c>
      <c r="AF32" s="28">
        <v>-0.516386</v>
      </c>
      <c r="AG32" s="29">
        <v>0.649712</v>
      </c>
      <c r="AI32" s="78">
        <v>6</v>
      </c>
      <c r="AJ32" s="59">
        <v>16</v>
      </c>
      <c r="IU32" s="33">
        <f t="shared" si="0"/>
        <v>0</v>
      </c>
      <c r="IV32" s="6" t="b">
        <f>IU32=G66</f>
        <v>1</v>
      </c>
    </row>
    <row r="33" spans="1:256" ht="12.75">
      <c r="A33" s="280" t="s">
        <v>47</v>
      </c>
      <c r="B33" s="281">
        <v>47150</v>
      </c>
      <c r="C33" s="272" t="s">
        <v>46</v>
      </c>
      <c r="D33" s="282">
        <v>14.89</v>
      </c>
      <c r="E33" s="263"/>
      <c r="F33" s="294">
        <v>1.0501113585746102</v>
      </c>
      <c r="G33" s="282">
        <v>-2.36</v>
      </c>
      <c r="J33" s="60">
        <v>42719</v>
      </c>
      <c r="K33" s="179"/>
      <c r="L33" s="62">
        <v>44752</v>
      </c>
      <c r="M33" s="62">
        <v>48326</v>
      </c>
      <c r="N33" s="62">
        <v>49093</v>
      </c>
      <c r="O33" s="62">
        <v>48710</v>
      </c>
      <c r="P33" s="82">
        <v>21.5</v>
      </c>
      <c r="Q33" s="63">
        <v>21.25</v>
      </c>
      <c r="R33"/>
      <c r="S33" s="40">
        <v>0.16408053114449236</v>
      </c>
      <c r="T33" s="40">
        <v>0.16567</v>
      </c>
      <c r="U33" s="25"/>
      <c r="V33" s="80"/>
      <c r="W33" s="40"/>
      <c r="Y33" s="95">
        <v>-0.681294</v>
      </c>
      <c r="Z33" s="93">
        <v>0.285189</v>
      </c>
      <c r="AA33" s="93">
        <v>0.554584</v>
      </c>
      <c r="AB33" s="76"/>
      <c r="AC33" s="57"/>
      <c r="AE33" s="26">
        <v>0.8</v>
      </c>
      <c r="AF33" s="28">
        <v>-0.229074</v>
      </c>
      <c r="AG33" s="29">
        <v>0.60997</v>
      </c>
      <c r="AI33" s="78">
        <v>0</v>
      </c>
      <c r="AJ33" s="59">
        <v>0</v>
      </c>
      <c r="IU33" s="33">
        <f t="shared" si="0"/>
        <v>-1.0799999999999983</v>
      </c>
      <c r="IV33" s="6" t="b">
        <f>ROUND(IU33,2)=G67</f>
        <v>1</v>
      </c>
    </row>
    <row r="34" spans="1:256" ht="12.75">
      <c r="A34" s="280" t="s">
        <v>47</v>
      </c>
      <c r="B34" s="281">
        <v>49400</v>
      </c>
      <c r="C34" s="272" t="s">
        <v>46</v>
      </c>
      <c r="D34" s="282">
        <v>12.68</v>
      </c>
      <c r="E34" s="263"/>
      <c r="F34" s="294">
        <v>1.1002227171492205</v>
      </c>
      <c r="G34" s="282">
        <v>-4.57</v>
      </c>
      <c r="J34" s="60">
        <v>43090</v>
      </c>
      <c r="K34" s="179"/>
      <c r="L34" s="62">
        <v>44752</v>
      </c>
      <c r="M34" s="62">
        <v>49638</v>
      </c>
      <c r="N34" s="62">
        <v>50697</v>
      </c>
      <c r="O34" s="62">
        <v>50168</v>
      </c>
      <c r="P34" s="82">
        <v>25.5</v>
      </c>
      <c r="Q34" s="63">
        <v>25</v>
      </c>
      <c r="R34"/>
      <c r="S34" s="40">
        <v>0.16257649656295436</v>
      </c>
      <c r="T34" s="40">
        <v>0.1649</v>
      </c>
      <c r="U34" s="25"/>
      <c r="V34" s="80"/>
      <c r="W34" s="40"/>
      <c r="Y34" s="95">
        <v>-0.647056</v>
      </c>
      <c r="Z34" s="93">
        <v>0.284283</v>
      </c>
      <c r="AA34" s="93">
        <v>0.520235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</v>
      </c>
      <c r="IV34" s="6" t="b">
        <f>IU34=G68</f>
        <v>1</v>
      </c>
    </row>
    <row r="35" spans="1:256" ht="13.5" thickBot="1">
      <c r="A35" s="280" t="s">
        <v>47</v>
      </c>
      <c r="B35" s="281">
        <v>53900</v>
      </c>
      <c r="C35" s="272" t="s">
        <v>46</v>
      </c>
      <c r="D35" s="282">
        <v>8.71</v>
      </c>
      <c r="E35" s="263"/>
      <c r="F35" s="294">
        <v>1.200445434298441</v>
      </c>
      <c r="G35" s="282">
        <v>-8.54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-3.42</v>
      </c>
      <c r="IV35" s="6" t="b">
        <f>IU35=G69</f>
        <v>1</v>
      </c>
    </row>
    <row r="36" spans="1:256" ht="13.5" thickBot="1">
      <c r="A36" s="280" t="s">
        <v>48</v>
      </c>
      <c r="B36" s="281">
        <v>58400</v>
      </c>
      <c r="C36" s="272" t="s">
        <v>46</v>
      </c>
      <c r="D36" s="282">
        <v>5.32</v>
      </c>
      <c r="E36" s="263"/>
      <c r="F36" s="295">
        <v>1.3006681514476615</v>
      </c>
      <c r="G36" s="292">
        <v>-11.93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-4.27</v>
      </c>
      <c r="IV36" s="6" t="b">
        <f>ROUND(IU36,2)=G70</f>
        <v>1</v>
      </c>
    </row>
    <row r="37" spans="1:255" ht="13.5" thickBot="1">
      <c r="A37" s="275" t="s">
        <v>49</v>
      </c>
      <c r="B37" s="272">
        <v>44900</v>
      </c>
      <c r="C37" s="273"/>
      <c r="D37" s="283"/>
      <c r="E37" s="263"/>
      <c r="F37" s="270"/>
      <c r="G37" s="284">
        <v>29.09</v>
      </c>
      <c r="IU37" s="34"/>
    </row>
    <row r="38" spans="1:255" ht="13.5" thickBot="1">
      <c r="A38" s="275" t="s">
        <v>50</v>
      </c>
      <c r="B38" s="285">
        <v>17.25</v>
      </c>
      <c r="C38" s="273"/>
      <c r="D38" s="283"/>
      <c r="E38" s="263"/>
      <c r="F38" s="270"/>
      <c r="G38" s="296"/>
      <c r="J38" s="312" t="s">
        <v>30</v>
      </c>
      <c r="K38" s="313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75" t="s">
        <v>51</v>
      </c>
      <c r="B39" s="285">
        <v>65</v>
      </c>
      <c r="C39" s="273"/>
      <c r="D39" s="283"/>
      <c r="E39" s="263"/>
      <c r="F39" s="270"/>
      <c r="G39" s="270"/>
      <c r="J39" s="60">
        <v>41991</v>
      </c>
      <c r="K39" s="61"/>
      <c r="L39" s="62">
        <v>10099</v>
      </c>
      <c r="M39" s="62">
        <v>10129</v>
      </c>
      <c r="N39" s="62">
        <v>10129</v>
      </c>
      <c r="O39" s="62">
        <v>10129</v>
      </c>
      <c r="P39" s="82">
        <v>18</v>
      </c>
      <c r="Q39" s="63">
        <v>17.75</v>
      </c>
      <c r="IU39" s="34"/>
    </row>
    <row r="40" spans="1:255" ht="13.5" thickBot="1">
      <c r="A40" s="286" t="s">
        <v>52</v>
      </c>
      <c r="B40" s="287">
        <v>8</v>
      </c>
      <c r="C40" s="288"/>
      <c r="D40" s="289"/>
      <c r="E40" s="263"/>
      <c r="F40" s="270"/>
      <c r="G40" s="270"/>
      <c r="J40" s="60">
        <v>42082</v>
      </c>
      <c r="K40" s="61"/>
      <c r="L40" s="62">
        <v>10099</v>
      </c>
      <c r="M40" s="62">
        <v>10245</v>
      </c>
      <c r="N40" s="62">
        <v>10245</v>
      </c>
      <c r="O40" s="62">
        <v>10245</v>
      </c>
      <c r="P40" s="82">
        <v>18.5</v>
      </c>
      <c r="Q40" s="63">
        <v>18</v>
      </c>
      <c r="IU40" s="34"/>
    </row>
    <row r="41" spans="1:255" ht="13.5" thickBot="1">
      <c r="A41" s="264"/>
      <c r="B41" s="290"/>
      <c r="C41" s="264"/>
      <c r="D41" s="265"/>
      <c r="E41" s="270"/>
      <c r="F41" s="270"/>
      <c r="G41" s="270"/>
      <c r="J41" s="60">
        <v>42173</v>
      </c>
      <c r="K41" s="61"/>
      <c r="L41" s="62">
        <v>10099</v>
      </c>
      <c r="M41" s="62">
        <v>10285</v>
      </c>
      <c r="N41" s="62">
        <v>10285</v>
      </c>
      <c r="O41" s="62">
        <v>10285</v>
      </c>
      <c r="P41" s="82">
        <v>18.25</v>
      </c>
      <c r="Q41" s="63">
        <v>18.25</v>
      </c>
      <c r="IU41" s="34"/>
    </row>
    <row r="42" spans="1:255" ht="13.5" thickBot="1">
      <c r="A42" s="266" t="s">
        <v>41</v>
      </c>
      <c r="B42" s="267">
        <v>41970</v>
      </c>
      <c r="C42" s="268"/>
      <c r="D42" s="269"/>
      <c r="E42" s="270"/>
      <c r="F42" s="270"/>
      <c r="G42" s="270"/>
      <c r="J42" s="60">
        <v>42264</v>
      </c>
      <c r="K42" s="61"/>
      <c r="L42" s="62">
        <v>10099</v>
      </c>
      <c r="M42" s="62">
        <v>10350</v>
      </c>
      <c r="N42" s="62">
        <v>10350</v>
      </c>
      <c r="O42" s="62">
        <v>10350</v>
      </c>
      <c r="P42" s="82">
        <v>18.25</v>
      </c>
      <c r="Q42" s="63">
        <v>18.25</v>
      </c>
      <c r="IU42" s="34"/>
    </row>
    <row r="43" spans="1:255" ht="13.5" thickBot="1">
      <c r="A43" s="271" t="s">
        <v>0</v>
      </c>
      <c r="B43" s="272" t="s">
        <v>40</v>
      </c>
      <c r="C43" s="273"/>
      <c r="D43" s="274"/>
      <c r="E43" s="270"/>
      <c r="F43" s="270"/>
      <c r="G43" s="270"/>
      <c r="J43" s="60">
        <v>42355</v>
      </c>
      <c r="K43" s="61"/>
      <c r="L43" s="62">
        <v>10099</v>
      </c>
      <c r="M43" s="62">
        <v>10446</v>
      </c>
      <c r="N43" s="62">
        <v>10446</v>
      </c>
      <c r="O43" s="62">
        <v>10446</v>
      </c>
      <c r="P43" s="82">
        <v>18.25</v>
      </c>
      <c r="Q43" s="63">
        <v>18.25</v>
      </c>
      <c r="IU43" s="34"/>
    </row>
    <row r="44" spans="1:255" ht="13.5" thickBot="1">
      <c r="A44" s="275" t="s">
        <v>42</v>
      </c>
      <c r="B44" s="276">
        <v>42082</v>
      </c>
      <c r="C44" s="273"/>
      <c r="D44" s="277"/>
      <c r="E44" s="263"/>
      <c r="F44" s="278" t="s">
        <v>43</v>
      </c>
      <c r="G44" s="279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80" t="s">
        <v>45</v>
      </c>
      <c r="B45" s="281">
        <v>31700</v>
      </c>
      <c r="C45" s="272" t="s">
        <v>46</v>
      </c>
      <c r="D45" s="282">
        <v>28.55</v>
      </c>
      <c r="E45" s="263"/>
      <c r="F45" s="293">
        <v>0.6997792494481236</v>
      </c>
      <c r="G45" s="291">
        <v>11.3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8.379999999999999</v>
      </c>
      <c r="IV45" s="6" t="b">
        <f aca="true" t="shared" si="2" ref="IV45:IV53">IU45=G79</f>
        <v>1</v>
      </c>
    </row>
    <row r="46" spans="1:256" ht="13.5" thickBot="1">
      <c r="A46" s="280" t="s">
        <v>47</v>
      </c>
      <c r="B46" s="281">
        <v>36200</v>
      </c>
      <c r="C46" s="272" t="s">
        <v>46</v>
      </c>
      <c r="D46" s="282">
        <v>24.23</v>
      </c>
      <c r="E46" s="263"/>
      <c r="F46" s="294">
        <v>0.7991169977924945</v>
      </c>
      <c r="G46" s="282">
        <v>6.98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5.02</v>
      </c>
      <c r="IV46" s="6" t="b">
        <f t="shared" si="2"/>
        <v>1</v>
      </c>
    </row>
    <row r="47" spans="1:256" ht="13.5" thickBot="1">
      <c r="A47" s="280" t="s">
        <v>47</v>
      </c>
      <c r="B47" s="281">
        <v>40750</v>
      </c>
      <c r="C47" s="272" t="s">
        <v>46</v>
      </c>
      <c r="D47" s="282">
        <v>20.45</v>
      </c>
      <c r="E47" s="263"/>
      <c r="F47" s="294">
        <v>0.8995584988962473</v>
      </c>
      <c r="G47" s="282">
        <v>3.2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2.210000000000001</v>
      </c>
      <c r="IV47" s="6" t="b">
        <f t="shared" si="2"/>
        <v>1</v>
      </c>
    </row>
    <row r="48" spans="1:256" ht="13.5" thickBot="1">
      <c r="A48" s="280" t="s">
        <v>47</v>
      </c>
      <c r="B48" s="281">
        <v>43000</v>
      </c>
      <c r="C48" s="272" t="s">
        <v>46</v>
      </c>
      <c r="D48" s="282">
        <v>18.79</v>
      </c>
      <c r="E48" s="263"/>
      <c r="F48" s="294">
        <v>0.9492273730684326</v>
      </c>
      <c r="G48" s="282">
        <v>1.54</v>
      </c>
      <c r="IU48" s="32">
        <f t="shared" si="1"/>
        <v>1.0300000000000011</v>
      </c>
      <c r="IV48" s="6" t="b">
        <f t="shared" si="2"/>
        <v>1</v>
      </c>
    </row>
    <row r="49" spans="1:256" ht="13.5" thickBot="1">
      <c r="A49" s="280" t="s">
        <v>47</v>
      </c>
      <c r="B49" s="281">
        <v>45300</v>
      </c>
      <c r="C49" s="272" t="s">
        <v>46</v>
      </c>
      <c r="D49" s="282">
        <v>17.25</v>
      </c>
      <c r="E49" s="263"/>
      <c r="F49" s="294">
        <v>1</v>
      </c>
      <c r="G49" s="282">
        <v>0</v>
      </c>
      <c r="J49" s="312" t="s">
        <v>38</v>
      </c>
      <c r="K49" s="313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80" t="s">
        <v>47</v>
      </c>
      <c r="B50" s="281">
        <v>47550</v>
      </c>
      <c r="C50" s="272" t="s">
        <v>46</v>
      </c>
      <c r="D50" s="282">
        <v>15.88</v>
      </c>
      <c r="E50" s="263"/>
      <c r="F50" s="294">
        <v>1.0496688741721854</v>
      </c>
      <c r="G50" s="282">
        <v>-1.37</v>
      </c>
      <c r="J50" s="60">
        <v>41991</v>
      </c>
      <c r="K50" s="61"/>
      <c r="L50" s="62">
        <v>44752</v>
      </c>
      <c r="M50" s="62">
        <v>44903</v>
      </c>
      <c r="N50" s="62">
        <v>44910</v>
      </c>
      <c r="O50" s="62">
        <v>44907</v>
      </c>
      <c r="P50" s="82">
        <v>17.5</v>
      </c>
      <c r="Q50" s="63">
        <v>17.25</v>
      </c>
      <c r="IU50" s="32">
        <f t="shared" si="1"/>
        <v>-0.8900000000000006</v>
      </c>
      <c r="IV50" s="6" t="b">
        <f t="shared" si="2"/>
        <v>0</v>
      </c>
    </row>
    <row r="51" spans="1:256" ht="13.5" thickBot="1">
      <c r="A51" s="280" t="s">
        <v>47</v>
      </c>
      <c r="B51" s="281">
        <v>49800</v>
      </c>
      <c r="C51" s="272" t="s">
        <v>46</v>
      </c>
      <c r="D51" s="282">
        <v>14.66</v>
      </c>
      <c r="E51" s="263"/>
      <c r="F51" s="294">
        <v>1.099337748344371</v>
      </c>
      <c r="G51" s="282">
        <v>-2.59</v>
      </c>
      <c r="J51" s="60">
        <v>42082</v>
      </c>
      <c r="K51" s="61"/>
      <c r="L51" s="62">
        <v>44752</v>
      </c>
      <c r="M51" s="62">
        <v>45228</v>
      </c>
      <c r="N51" s="62">
        <v>45331</v>
      </c>
      <c r="O51" s="62">
        <v>45280</v>
      </c>
      <c r="P51" s="82">
        <v>17.75</v>
      </c>
      <c r="Q51" s="63">
        <v>17.25</v>
      </c>
      <c r="IU51" s="32">
        <f t="shared" si="1"/>
        <v>-1.6499999999999986</v>
      </c>
      <c r="IV51" s="6" t="b">
        <f t="shared" si="2"/>
        <v>1</v>
      </c>
    </row>
    <row r="52" spans="1:256" ht="13.5" thickBot="1">
      <c r="A52" s="280" t="s">
        <v>47</v>
      </c>
      <c r="B52" s="281">
        <v>54350</v>
      </c>
      <c r="C52" s="272" t="s">
        <v>46</v>
      </c>
      <c r="D52" s="282">
        <v>12.62</v>
      </c>
      <c r="E52" s="263"/>
      <c r="F52" s="294">
        <v>1.1997792494481236</v>
      </c>
      <c r="G52" s="282">
        <v>-4.63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-2.7200000000000006</v>
      </c>
      <c r="IV52" s="6" t="b">
        <f t="shared" si="2"/>
        <v>1</v>
      </c>
    </row>
    <row r="53" spans="1:256" ht="13.5" thickBot="1">
      <c r="A53" s="280" t="s">
        <v>48</v>
      </c>
      <c r="B53" s="281">
        <v>58850</v>
      </c>
      <c r="C53" s="272" t="s">
        <v>46</v>
      </c>
      <c r="D53" s="282">
        <v>11.18</v>
      </c>
      <c r="E53" s="263"/>
      <c r="F53" s="295">
        <v>1.2991169977924946</v>
      </c>
      <c r="G53" s="292">
        <v>-6.07</v>
      </c>
      <c r="IU53" s="32">
        <f t="shared" si="1"/>
        <v>-3.210000000000001</v>
      </c>
      <c r="IV53" s="6" t="b">
        <f t="shared" si="2"/>
        <v>1</v>
      </c>
    </row>
    <row r="54" spans="1:17" ht="13.5" thickBot="1">
      <c r="A54" s="275" t="s">
        <v>49</v>
      </c>
      <c r="B54" s="272">
        <v>45300</v>
      </c>
      <c r="C54" s="273"/>
      <c r="D54" s="283"/>
      <c r="E54" s="263"/>
      <c r="F54" s="270"/>
      <c r="G54" s="284">
        <v>17.37</v>
      </c>
      <c r="J54" s="308" t="s">
        <v>37</v>
      </c>
      <c r="K54" s="309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75" t="s">
        <v>50</v>
      </c>
      <c r="B55" s="285">
        <v>17.25</v>
      </c>
      <c r="C55" s="273"/>
      <c r="D55" s="283"/>
      <c r="E55" s="263"/>
      <c r="F55" s="270"/>
      <c r="G55" s="270"/>
      <c r="J55" s="60">
        <v>41991</v>
      </c>
      <c r="K55" s="61"/>
      <c r="L55" s="62">
        <v>65952</v>
      </c>
      <c r="M55" s="62">
        <v>66151</v>
      </c>
      <c r="N55" s="62">
        <v>66151</v>
      </c>
      <c r="O55" s="62">
        <v>66151</v>
      </c>
      <c r="P55" s="82">
        <v>15</v>
      </c>
      <c r="Q55" s="63">
        <v>14.75</v>
      </c>
    </row>
    <row r="56" spans="1:17" ht="13.5" thickBot="1">
      <c r="A56" s="275" t="s">
        <v>51</v>
      </c>
      <c r="B56" s="285">
        <v>65</v>
      </c>
      <c r="C56" s="273"/>
      <c r="D56" s="283"/>
      <c r="E56" s="263"/>
      <c r="F56" s="270"/>
      <c r="G56" s="270"/>
      <c r="J56" s="38">
        <v>42082</v>
      </c>
      <c r="K56" s="39"/>
      <c r="L56" s="35">
        <v>65952</v>
      </c>
      <c r="M56" s="35">
        <v>67027</v>
      </c>
      <c r="N56" s="35">
        <v>67027</v>
      </c>
      <c r="O56" s="35">
        <v>67027</v>
      </c>
      <c r="P56" s="82">
        <v>15.25</v>
      </c>
      <c r="Q56" s="36">
        <v>14.75</v>
      </c>
    </row>
    <row r="57" spans="1:7" ht="13.5" thickBot="1">
      <c r="A57" s="286" t="s">
        <v>52</v>
      </c>
      <c r="B57" s="287">
        <v>8</v>
      </c>
      <c r="C57" s="288"/>
      <c r="D57" s="289"/>
      <c r="E57" s="263"/>
      <c r="F57" s="270"/>
      <c r="G57" s="270"/>
    </row>
    <row r="58" spans="1:17" ht="13.5" thickBot="1">
      <c r="A58" s="264"/>
      <c r="B58" s="290"/>
      <c r="C58" s="264"/>
      <c r="D58" s="265"/>
      <c r="E58" s="270"/>
      <c r="F58" s="270"/>
      <c r="G58" s="270"/>
      <c r="J58" s="308" t="s">
        <v>39</v>
      </c>
      <c r="K58" s="309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266" t="s">
        <v>41</v>
      </c>
      <c r="B59" s="267">
        <v>41970</v>
      </c>
      <c r="C59" s="268"/>
      <c r="D59" s="269"/>
      <c r="E59" s="270"/>
      <c r="F59" s="270"/>
      <c r="G59" s="270"/>
      <c r="J59" s="60">
        <v>41991</v>
      </c>
      <c r="K59" s="61"/>
      <c r="L59" s="62">
        <v>50356</v>
      </c>
      <c r="M59" s="62">
        <v>50493</v>
      </c>
      <c r="N59" s="62">
        <v>50493</v>
      </c>
      <c r="O59" s="62">
        <v>50493</v>
      </c>
      <c r="P59" s="82">
        <v>20</v>
      </c>
      <c r="Q59" s="63">
        <v>20</v>
      </c>
    </row>
    <row r="60" spans="1:17" ht="13.5" thickBot="1">
      <c r="A60" s="271" t="s">
        <v>0</v>
      </c>
      <c r="B60" s="272" t="s">
        <v>40</v>
      </c>
      <c r="C60" s="273"/>
      <c r="D60" s="274"/>
      <c r="E60" s="270"/>
      <c r="F60" s="270"/>
      <c r="G60" s="270"/>
      <c r="J60" s="38">
        <v>42082</v>
      </c>
      <c r="K60" s="39"/>
      <c r="L60" s="35">
        <v>50356</v>
      </c>
      <c r="M60" s="35">
        <v>50950</v>
      </c>
      <c r="N60" s="35">
        <v>50950</v>
      </c>
      <c r="O60" s="35">
        <v>50950</v>
      </c>
      <c r="P60" s="82">
        <v>20</v>
      </c>
      <c r="Q60" s="36">
        <v>20</v>
      </c>
    </row>
    <row r="61" spans="1:7" ht="13.5" thickBot="1">
      <c r="A61" s="275" t="s">
        <v>42</v>
      </c>
      <c r="B61" s="276">
        <v>42173</v>
      </c>
      <c r="C61" s="273"/>
      <c r="D61" s="277"/>
      <c r="E61" s="263"/>
      <c r="F61" s="278" t="s">
        <v>43</v>
      </c>
      <c r="G61" s="279" t="s">
        <v>44</v>
      </c>
    </row>
    <row r="62" spans="1:256" ht="13.5" thickBot="1">
      <c r="A62" s="280" t="s">
        <v>45</v>
      </c>
      <c r="B62" s="281">
        <v>31850</v>
      </c>
      <c r="C62" s="272" t="s">
        <v>46</v>
      </c>
      <c r="D62" s="282">
        <v>26.96</v>
      </c>
      <c r="E62" s="263"/>
      <c r="F62" s="293">
        <v>0.7</v>
      </c>
      <c r="G62" s="291">
        <v>9.46</v>
      </c>
      <c r="IU62" s="32">
        <f aca="true" t="shared" si="3" ref="IU62:IU70">D96-$D$100</f>
        <v>7.620000000000001</v>
      </c>
      <c r="IV62" s="6" t="b">
        <f aca="true" t="shared" si="4" ref="IV62:IV70">IU62=G96</f>
        <v>1</v>
      </c>
    </row>
    <row r="63" spans="1:256" ht="13.5" thickBot="1">
      <c r="A63" s="280" t="s">
        <v>47</v>
      </c>
      <c r="B63" s="281">
        <v>36400</v>
      </c>
      <c r="C63" s="272" t="s">
        <v>46</v>
      </c>
      <c r="D63" s="282">
        <v>23.23</v>
      </c>
      <c r="E63" s="263"/>
      <c r="F63" s="294">
        <v>0.8</v>
      </c>
      <c r="G63" s="282">
        <v>5.73</v>
      </c>
      <c r="IU63" s="32">
        <f t="shared" si="3"/>
        <v>4.52</v>
      </c>
      <c r="IV63" s="6" t="b">
        <f t="shared" si="4"/>
        <v>1</v>
      </c>
    </row>
    <row r="64" spans="1:256" ht="13.5" thickBot="1">
      <c r="A64" s="280" t="s">
        <v>47</v>
      </c>
      <c r="B64" s="281">
        <v>40950</v>
      </c>
      <c r="C64" s="272" t="s">
        <v>46</v>
      </c>
      <c r="D64" s="282">
        <v>20.08</v>
      </c>
      <c r="E64" s="263"/>
      <c r="F64" s="294">
        <v>0.9</v>
      </c>
      <c r="G64" s="282">
        <v>2.58</v>
      </c>
      <c r="I64" s="16"/>
      <c r="IU64" s="32">
        <f t="shared" si="3"/>
        <v>1.9600000000000009</v>
      </c>
      <c r="IV64" s="6" t="b">
        <f t="shared" si="4"/>
        <v>1</v>
      </c>
    </row>
    <row r="65" spans="1:256" ht="13.5" thickBot="1">
      <c r="A65" s="280" t="s">
        <v>47</v>
      </c>
      <c r="B65" s="281">
        <v>43250</v>
      </c>
      <c r="C65" s="272" t="s">
        <v>46</v>
      </c>
      <c r="D65" s="282">
        <v>18.7</v>
      </c>
      <c r="E65" s="263"/>
      <c r="F65" s="294">
        <v>0.9505494505494505</v>
      </c>
      <c r="G65" s="282">
        <v>1.2</v>
      </c>
      <c r="IU65" s="32">
        <f t="shared" si="3"/>
        <v>0.9200000000000017</v>
      </c>
      <c r="IV65" s="6" t="b">
        <f t="shared" si="4"/>
        <v>0</v>
      </c>
    </row>
    <row r="66" spans="1:256" ht="13.5" thickBot="1">
      <c r="A66" s="280" t="s">
        <v>47</v>
      </c>
      <c r="B66" s="281">
        <v>45500</v>
      </c>
      <c r="C66" s="272" t="s">
        <v>46</v>
      </c>
      <c r="D66" s="282">
        <v>17.5</v>
      </c>
      <c r="E66" s="263"/>
      <c r="F66" s="294">
        <v>1</v>
      </c>
      <c r="G66" s="282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80" t="s">
        <v>47</v>
      </c>
      <c r="B67" s="281">
        <v>47800</v>
      </c>
      <c r="C67" s="272" t="s">
        <v>46</v>
      </c>
      <c r="D67" s="282">
        <v>16.42</v>
      </c>
      <c r="E67" s="263"/>
      <c r="F67" s="294">
        <v>1.0505494505494506</v>
      </c>
      <c r="G67" s="282">
        <v>-1.08</v>
      </c>
      <c r="IU67" s="32">
        <f t="shared" si="3"/>
        <v>-0.7699999999999996</v>
      </c>
      <c r="IV67" s="6" t="b">
        <f t="shared" si="4"/>
        <v>1</v>
      </c>
    </row>
    <row r="68" spans="1:256" ht="13.5" thickBot="1">
      <c r="A68" s="280" t="s">
        <v>47</v>
      </c>
      <c r="B68" s="281">
        <v>50050</v>
      </c>
      <c r="C68" s="272" t="s">
        <v>46</v>
      </c>
      <c r="D68" s="282">
        <v>15.5</v>
      </c>
      <c r="E68" s="263"/>
      <c r="F68" s="294">
        <v>1.1</v>
      </c>
      <c r="G68" s="282">
        <v>-2</v>
      </c>
      <c r="I68" s="16"/>
      <c r="IU68" s="32">
        <f t="shared" si="3"/>
        <v>-1.3999999999999986</v>
      </c>
      <c r="IV68" s="6" t="b">
        <f t="shared" si="4"/>
        <v>1</v>
      </c>
    </row>
    <row r="69" spans="1:256" ht="13.5" thickBot="1">
      <c r="A69" s="280" t="s">
        <v>47</v>
      </c>
      <c r="B69" s="281">
        <v>54600</v>
      </c>
      <c r="C69" s="272" t="s">
        <v>46</v>
      </c>
      <c r="D69" s="282">
        <v>14.08</v>
      </c>
      <c r="E69" s="263"/>
      <c r="F69" s="294">
        <v>1.2</v>
      </c>
      <c r="G69" s="282">
        <v>-3.42</v>
      </c>
      <c r="IU69" s="32">
        <f t="shared" si="3"/>
        <v>-2.2200000000000006</v>
      </c>
      <c r="IV69" s="6" t="b">
        <f t="shared" si="4"/>
        <v>1</v>
      </c>
    </row>
    <row r="70" spans="1:256" ht="13.5" thickBot="1">
      <c r="A70" s="280" t="s">
        <v>48</v>
      </c>
      <c r="B70" s="281">
        <v>59150</v>
      </c>
      <c r="C70" s="272" t="s">
        <v>46</v>
      </c>
      <c r="D70" s="282">
        <v>13.23</v>
      </c>
      <c r="E70" s="263"/>
      <c r="F70" s="295">
        <v>1.3</v>
      </c>
      <c r="G70" s="292">
        <v>-4.27</v>
      </c>
      <c r="IU70" s="32">
        <f t="shared" si="3"/>
        <v>-2.4700000000000006</v>
      </c>
      <c r="IV70" s="6" t="b">
        <f t="shared" si="4"/>
        <v>1</v>
      </c>
    </row>
    <row r="71" spans="1:7" ht="12.75">
      <c r="A71" s="275" t="s">
        <v>49</v>
      </c>
      <c r="B71" s="272">
        <v>45500</v>
      </c>
      <c r="C71" s="273"/>
      <c r="D71" s="283"/>
      <c r="E71" s="263"/>
      <c r="F71" s="270"/>
      <c r="G71" s="284">
        <v>13.73</v>
      </c>
    </row>
    <row r="72" spans="1:7" ht="12.75">
      <c r="A72" s="275" t="s">
        <v>50</v>
      </c>
      <c r="B72" s="285">
        <v>17.5</v>
      </c>
      <c r="C72" s="273"/>
      <c r="D72" s="283"/>
      <c r="E72" s="263"/>
      <c r="F72" s="270"/>
      <c r="G72" s="270"/>
    </row>
    <row r="73" spans="1:7" ht="12.75">
      <c r="A73" s="275" t="s">
        <v>51</v>
      </c>
      <c r="B73" s="285">
        <v>65</v>
      </c>
      <c r="C73" s="273"/>
      <c r="D73" s="283"/>
      <c r="E73" s="263"/>
      <c r="F73" s="270"/>
      <c r="G73" s="270"/>
    </row>
    <row r="74" spans="1:7" ht="13.5" thickBot="1">
      <c r="A74" s="286" t="s">
        <v>52</v>
      </c>
      <c r="B74" s="287">
        <v>8</v>
      </c>
      <c r="C74" s="288"/>
      <c r="D74" s="289"/>
      <c r="E74" s="263"/>
      <c r="F74" s="270"/>
      <c r="G74" s="270"/>
    </row>
    <row r="75" spans="1:7" ht="13.5" thickBot="1">
      <c r="A75" s="263"/>
      <c r="B75" s="263"/>
      <c r="C75" s="263"/>
      <c r="D75" s="263"/>
      <c r="E75" s="263"/>
      <c r="F75" s="263"/>
      <c r="G75" s="263"/>
    </row>
    <row r="76" spans="1:7" ht="12.75">
      <c r="A76" s="266" t="s">
        <v>41</v>
      </c>
      <c r="B76" s="267">
        <v>41970</v>
      </c>
      <c r="C76" s="268"/>
      <c r="D76" s="269"/>
      <c r="E76" s="270"/>
      <c r="F76" s="270"/>
      <c r="G76" s="270"/>
    </row>
    <row r="77" spans="1:7" ht="13.5" thickBot="1">
      <c r="A77" s="271" t="s">
        <v>0</v>
      </c>
      <c r="B77" s="272" t="s">
        <v>40</v>
      </c>
      <c r="C77" s="273"/>
      <c r="D77" s="274"/>
      <c r="E77" s="270"/>
      <c r="F77" s="270"/>
      <c r="G77" s="270"/>
    </row>
    <row r="78" spans="1:7" ht="13.5" thickBot="1">
      <c r="A78" s="275" t="s">
        <v>42</v>
      </c>
      <c r="B78" s="276">
        <v>42264</v>
      </c>
      <c r="C78" s="273"/>
      <c r="D78" s="277"/>
      <c r="E78" s="263"/>
      <c r="F78" s="278" t="s">
        <v>43</v>
      </c>
      <c r="G78" s="279" t="s">
        <v>44</v>
      </c>
    </row>
    <row r="79" spans="1:256" ht="13.5" thickBot="1">
      <c r="A79" s="280" t="s">
        <v>45</v>
      </c>
      <c r="B79" s="281">
        <v>32350</v>
      </c>
      <c r="C79" s="272" t="s">
        <v>46</v>
      </c>
      <c r="D79" s="282">
        <v>26.13</v>
      </c>
      <c r="E79" s="263"/>
      <c r="F79" s="293">
        <v>0.7002164502164502</v>
      </c>
      <c r="G79" s="291">
        <v>8.38</v>
      </c>
      <c r="IU79" s="32">
        <f aca="true" t="shared" si="5" ref="IU79:IU87">D113-$D$117</f>
        <v>5.890000000000001</v>
      </c>
      <c r="IV79" s="6" t="b">
        <f aca="true" t="shared" si="6" ref="IV79:IV87">IU79=G113</f>
        <v>1</v>
      </c>
    </row>
    <row r="80" spans="1:256" ht="13.5" thickBot="1">
      <c r="A80" s="280" t="s">
        <v>47</v>
      </c>
      <c r="B80" s="281">
        <v>36950</v>
      </c>
      <c r="C80" s="272" t="s">
        <v>46</v>
      </c>
      <c r="D80" s="282">
        <v>22.77</v>
      </c>
      <c r="E80" s="263"/>
      <c r="F80" s="294">
        <v>0.7997835497835498</v>
      </c>
      <c r="G80" s="282">
        <v>5.02</v>
      </c>
      <c r="IU80" s="32">
        <f t="shared" si="5"/>
        <v>3.3599999999999994</v>
      </c>
      <c r="IV80" s="6" t="b">
        <f t="shared" si="6"/>
        <v>1</v>
      </c>
    </row>
    <row r="81" spans="1:256" ht="13.5" thickBot="1">
      <c r="A81" s="280" t="s">
        <v>47</v>
      </c>
      <c r="B81" s="281">
        <v>41600</v>
      </c>
      <c r="C81" s="272" t="s">
        <v>46</v>
      </c>
      <c r="D81" s="282">
        <v>19.96</v>
      </c>
      <c r="E81" s="263"/>
      <c r="F81" s="294">
        <v>0.9004329004329005</v>
      </c>
      <c r="G81" s="282">
        <v>2.21</v>
      </c>
      <c r="IU81" s="32">
        <f t="shared" si="5"/>
        <v>1.3900000000000006</v>
      </c>
      <c r="IV81" s="6" t="b">
        <f t="shared" si="6"/>
        <v>1</v>
      </c>
    </row>
    <row r="82" spans="1:256" ht="13.5" thickBot="1">
      <c r="A82" s="280" t="s">
        <v>47</v>
      </c>
      <c r="B82" s="281">
        <v>43900</v>
      </c>
      <c r="C82" s="272" t="s">
        <v>46</v>
      </c>
      <c r="D82" s="282">
        <v>18.78</v>
      </c>
      <c r="E82" s="263"/>
      <c r="F82" s="294">
        <v>0.9502164502164502</v>
      </c>
      <c r="G82" s="282">
        <v>1.03</v>
      </c>
      <c r="IU82" s="32">
        <f t="shared" si="5"/>
        <v>0.620000000000001</v>
      </c>
      <c r="IV82" s="6" t="b">
        <f t="shared" si="6"/>
        <v>0</v>
      </c>
    </row>
    <row r="83" spans="1:256" ht="13.5" thickBot="1">
      <c r="A83" s="280" t="s">
        <v>47</v>
      </c>
      <c r="B83" s="281">
        <v>46200</v>
      </c>
      <c r="C83" s="272" t="s">
        <v>46</v>
      </c>
      <c r="D83" s="282">
        <v>17.75</v>
      </c>
      <c r="E83" s="263"/>
      <c r="F83" s="294">
        <v>1</v>
      </c>
      <c r="G83" s="282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80" t="s">
        <v>47</v>
      </c>
      <c r="B84" s="281">
        <v>48500</v>
      </c>
      <c r="C84" s="272" t="s">
        <v>46</v>
      </c>
      <c r="D84" s="282">
        <v>16.86</v>
      </c>
      <c r="E84" s="263"/>
      <c r="F84" s="294">
        <v>1.0497835497835497</v>
      </c>
      <c r="G84" s="282">
        <v>-0.89</v>
      </c>
      <c r="IU84" s="32">
        <f t="shared" si="5"/>
        <v>-0.48999999999999844</v>
      </c>
      <c r="IV84" s="6" t="b">
        <f t="shared" si="6"/>
        <v>0</v>
      </c>
    </row>
    <row r="85" spans="1:256" ht="13.5" thickBot="1">
      <c r="A85" s="280" t="s">
        <v>47</v>
      </c>
      <c r="B85" s="281">
        <v>50850</v>
      </c>
      <c r="C85" s="272" t="s">
        <v>46</v>
      </c>
      <c r="D85" s="282">
        <v>16.1</v>
      </c>
      <c r="E85" s="263"/>
      <c r="F85" s="294">
        <v>1.1006493506493507</v>
      </c>
      <c r="G85" s="282">
        <v>-1.65</v>
      </c>
      <c r="I85" s="16"/>
      <c r="IU85" s="32">
        <f t="shared" si="5"/>
        <v>-0.8299999999999983</v>
      </c>
      <c r="IV85" s="6" t="b">
        <f t="shared" si="6"/>
        <v>0</v>
      </c>
    </row>
    <row r="86" spans="1:256" ht="13.5" thickBot="1">
      <c r="A86" s="280" t="s">
        <v>47</v>
      </c>
      <c r="B86" s="281">
        <v>55450</v>
      </c>
      <c r="C86" s="272" t="s">
        <v>46</v>
      </c>
      <c r="D86" s="282">
        <v>15.03</v>
      </c>
      <c r="E86" s="263"/>
      <c r="F86" s="294">
        <v>1.2002164502164503</v>
      </c>
      <c r="G86" s="282">
        <v>-2.72</v>
      </c>
      <c r="IU86" s="32">
        <f t="shared" si="5"/>
        <v>-1.0799999999999983</v>
      </c>
      <c r="IV86" s="6" t="b">
        <f t="shared" si="6"/>
        <v>1</v>
      </c>
    </row>
    <row r="87" spans="1:256" ht="13.5" thickBot="1">
      <c r="A87" s="280" t="s">
        <v>48</v>
      </c>
      <c r="B87" s="281">
        <v>60050</v>
      </c>
      <c r="C87" s="272" t="s">
        <v>46</v>
      </c>
      <c r="D87" s="282">
        <v>14.54</v>
      </c>
      <c r="E87" s="263"/>
      <c r="F87" s="295">
        <v>1.2997835497835497</v>
      </c>
      <c r="G87" s="292">
        <v>-3.21</v>
      </c>
      <c r="I87" s="16"/>
      <c r="IU87" s="32">
        <f t="shared" si="5"/>
        <v>-0.7600000000000016</v>
      </c>
      <c r="IV87" s="6" t="b">
        <f t="shared" si="6"/>
        <v>0</v>
      </c>
    </row>
    <row r="88" spans="1:7" ht="12.75">
      <c r="A88" s="275" t="s">
        <v>49</v>
      </c>
      <c r="B88" s="272">
        <v>46200</v>
      </c>
      <c r="C88" s="273"/>
      <c r="D88" s="283"/>
      <c r="E88" s="263"/>
      <c r="F88" s="270"/>
      <c r="G88" s="284">
        <v>11.59</v>
      </c>
    </row>
    <row r="89" spans="1:7" ht="12.75">
      <c r="A89" s="275" t="s">
        <v>50</v>
      </c>
      <c r="B89" s="285">
        <v>17.75</v>
      </c>
      <c r="C89" s="273"/>
      <c r="D89" s="283"/>
      <c r="E89" s="263"/>
      <c r="F89" s="270"/>
      <c r="G89" s="270"/>
    </row>
    <row r="90" spans="1:7" ht="12.75">
      <c r="A90" s="275" t="s">
        <v>51</v>
      </c>
      <c r="B90" s="285">
        <v>65</v>
      </c>
      <c r="C90" s="273"/>
      <c r="D90" s="283"/>
      <c r="E90" s="263"/>
      <c r="F90" s="270"/>
      <c r="G90" s="270"/>
    </row>
    <row r="91" spans="1:7" ht="13.5" thickBot="1">
      <c r="A91" s="286" t="s">
        <v>52</v>
      </c>
      <c r="B91" s="287">
        <v>8</v>
      </c>
      <c r="C91" s="288"/>
      <c r="D91" s="289"/>
      <c r="E91" s="263"/>
      <c r="F91" s="270"/>
      <c r="G91" s="270"/>
    </row>
    <row r="92" spans="1:7" ht="13.5" thickBot="1">
      <c r="A92" s="263"/>
      <c r="B92" s="263"/>
      <c r="C92" s="263"/>
      <c r="D92" s="263"/>
      <c r="E92" s="263"/>
      <c r="F92" s="263"/>
      <c r="G92" s="263"/>
    </row>
    <row r="93" spans="1:7" ht="12.75">
      <c r="A93" s="266" t="s">
        <v>41</v>
      </c>
      <c r="B93" s="267">
        <v>41970</v>
      </c>
      <c r="C93" s="268"/>
      <c r="D93" s="269"/>
      <c r="E93" s="270"/>
      <c r="F93" s="270"/>
      <c r="G93" s="270"/>
    </row>
    <row r="94" spans="1:7" ht="13.5" thickBot="1">
      <c r="A94" s="271" t="s">
        <v>0</v>
      </c>
      <c r="B94" s="272" t="s">
        <v>40</v>
      </c>
      <c r="C94" s="273"/>
      <c r="D94" s="274"/>
      <c r="E94" s="270"/>
      <c r="F94" s="270"/>
      <c r="G94" s="270"/>
    </row>
    <row r="95" spans="1:7" ht="13.5" thickBot="1">
      <c r="A95" s="275" t="s">
        <v>42</v>
      </c>
      <c r="B95" s="276">
        <v>42355</v>
      </c>
      <c r="C95" s="273"/>
      <c r="D95" s="277"/>
      <c r="E95" s="263"/>
      <c r="F95" s="278" t="s">
        <v>43</v>
      </c>
      <c r="G95" s="279" t="s">
        <v>44</v>
      </c>
    </row>
    <row r="96" spans="1:256" ht="13.5" thickBot="1">
      <c r="A96" s="280" t="s">
        <v>45</v>
      </c>
      <c r="B96" s="281">
        <v>32750</v>
      </c>
      <c r="C96" s="272" t="s">
        <v>46</v>
      </c>
      <c r="D96" s="282">
        <v>25.37</v>
      </c>
      <c r="E96" s="263"/>
      <c r="F96" s="293">
        <v>0.7005347593582888</v>
      </c>
      <c r="G96" s="291">
        <v>7.62</v>
      </c>
      <c r="IU96" s="32">
        <f aca="true" t="shared" si="7" ref="IU96:IU104">D130-$D$134</f>
        <v>4.920000000000002</v>
      </c>
      <c r="IV96" s="6" t="b">
        <f aca="true" t="shared" si="8" ref="IV96:IV104">IU96=G130</f>
        <v>1</v>
      </c>
    </row>
    <row r="97" spans="1:256" ht="13.5" thickBot="1">
      <c r="A97" s="280" t="s">
        <v>47</v>
      </c>
      <c r="B97" s="281">
        <v>37400</v>
      </c>
      <c r="C97" s="272" t="s">
        <v>46</v>
      </c>
      <c r="D97" s="282">
        <v>22.27</v>
      </c>
      <c r="E97" s="263"/>
      <c r="F97" s="294">
        <v>0.8</v>
      </c>
      <c r="G97" s="282">
        <v>4.52</v>
      </c>
      <c r="IU97" s="32">
        <f t="shared" si="7"/>
        <v>2.6999999999999993</v>
      </c>
      <c r="IV97" s="6" t="b">
        <f t="shared" si="8"/>
        <v>1</v>
      </c>
    </row>
    <row r="98" spans="1:256" ht="13.5" thickBot="1">
      <c r="A98" s="280" t="s">
        <v>47</v>
      </c>
      <c r="B98" s="281">
        <v>42100</v>
      </c>
      <c r="C98" s="272" t="s">
        <v>46</v>
      </c>
      <c r="D98" s="282">
        <v>19.71</v>
      </c>
      <c r="E98" s="263"/>
      <c r="F98" s="294">
        <v>0.9005347593582887</v>
      </c>
      <c r="G98" s="282">
        <v>1.96</v>
      </c>
      <c r="IU98" s="32">
        <f t="shared" si="7"/>
        <v>1.0700000000000003</v>
      </c>
      <c r="IV98" s="6" t="b">
        <f t="shared" si="8"/>
        <v>1</v>
      </c>
    </row>
    <row r="99" spans="1:256" ht="13.5" thickBot="1">
      <c r="A99" s="280" t="s">
        <v>47</v>
      </c>
      <c r="B99" s="281">
        <v>44400</v>
      </c>
      <c r="C99" s="272" t="s">
        <v>46</v>
      </c>
      <c r="D99" s="282">
        <v>18.67</v>
      </c>
      <c r="E99" s="263"/>
      <c r="F99" s="294">
        <v>0.9497326203208556</v>
      </c>
      <c r="G99" s="282">
        <v>0.92</v>
      </c>
      <c r="IU99" s="32">
        <f t="shared" si="7"/>
        <v>0.46000000000000085</v>
      </c>
      <c r="IV99" s="6" t="b">
        <f t="shared" si="8"/>
        <v>0</v>
      </c>
    </row>
    <row r="100" spans="1:256" ht="13.5" thickBot="1">
      <c r="A100" s="280" t="s">
        <v>47</v>
      </c>
      <c r="B100" s="281">
        <v>46750</v>
      </c>
      <c r="C100" s="272" t="s">
        <v>46</v>
      </c>
      <c r="D100" s="282">
        <v>17.75</v>
      </c>
      <c r="E100" s="263"/>
      <c r="F100" s="294">
        <v>1</v>
      </c>
      <c r="G100" s="282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80" t="s">
        <v>47</v>
      </c>
      <c r="B101" s="281">
        <v>49100</v>
      </c>
      <c r="C101" s="272" t="s">
        <v>46</v>
      </c>
      <c r="D101" s="282">
        <v>16.98</v>
      </c>
      <c r="E101" s="263"/>
      <c r="F101" s="294">
        <v>1.0502673796791444</v>
      </c>
      <c r="G101" s="282">
        <v>-0.77</v>
      </c>
      <c r="IU101" s="32">
        <f t="shared" si="7"/>
        <v>-0.3299999999999983</v>
      </c>
      <c r="IV101" s="6" t="b">
        <f t="shared" si="8"/>
        <v>0</v>
      </c>
    </row>
    <row r="102" spans="1:256" ht="13.5" thickBot="1">
      <c r="A102" s="280" t="s">
        <v>47</v>
      </c>
      <c r="B102" s="281">
        <v>51450</v>
      </c>
      <c r="C102" s="272" t="s">
        <v>46</v>
      </c>
      <c r="D102" s="282">
        <v>16.35</v>
      </c>
      <c r="E102" s="263"/>
      <c r="F102" s="294">
        <v>1.1005347593582888</v>
      </c>
      <c r="G102" s="282">
        <v>-1.4</v>
      </c>
      <c r="IU102" s="32">
        <f t="shared" si="7"/>
        <v>-0.5</v>
      </c>
      <c r="IV102" s="6" t="b">
        <f t="shared" si="8"/>
        <v>1</v>
      </c>
    </row>
    <row r="103" spans="1:256" ht="13.5" thickBot="1">
      <c r="A103" s="280" t="s">
        <v>47</v>
      </c>
      <c r="B103" s="281">
        <v>56100</v>
      </c>
      <c r="C103" s="272" t="s">
        <v>46</v>
      </c>
      <c r="D103" s="282">
        <v>15.53</v>
      </c>
      <c r="E103" s="263"/>
      <c r="F103" s="294">
        <v>1.2</v>
      </c>
      <c r="G103" s="282">
        <v>-2.22</v>
      </c>
      <c r="IU103" s="32">
        <f t="shared" si="7"/>
        <v>-0.4299999999999997</v>
      </c>
      <c r="IV103" s="6" t="b">
        <f t="shared" si="8"/>
        <v>1</v>
      </c>
    </row>
    <row r="104" spans="1:256" ht="13.5" thickBot="1">
      <c r="A104" s="280" t="s">
        <v>48</v>
      </c>
      <c r="B104" s="281">
        <v>60800</v>
      </c>
      <c r="C104" s="272" t="s">
        <v>46</v>
      </c>
      <c r="D104" s="282">
        <v>15.28</v>
      </c>
      <c r="E104" s="263"/>
      <c r="F104" s="295">
        <v>1.3005347593582888</v>
      </c>
      <c r="G104" s="292">
        <v>-2.47</v>
      </c>
      <c r="IU104" s="32">
        <f t="shared" si="7"/>
        <v>0.1999999999999993</v>
      </c>
      <c r="IV104" s="6" t="b">
        <f t="shared" si="8"/>
        <v>0</v>
      </c>
    </row>
    <row r="105" spans="1:7" ht="12.75">
      <c r="A105" s="275" t="s">
        <v>49</v>
      </c>
      <c r="B105" s="272">
        <v>46750</v>
      </c>
      <c r="C105" s="273"/>
      <c r="D105" s="283"/>
      <c r="E105" s="263"/>
      <c r="F105" s="270"/>
      <c r="G105" s="284">
        <v>10.09</v>
      </c>
    </row>
    <row r="106" spans="1:7" ht="12.75">
      <c r="A106" s="275" t="s">
        <v>50</v>
      </c>
      <c r="B106" s="285">
        <v>17.75</v>
      </c>
      <c r="C106" s="273"/>
      <c r="D106" s="283"/>
      <c r="E106" s="263"/>
      <c r="F106" s="270"/>
      <c r="G106" s="270"/>
    </row>
    <row r="107" spans="1:7" ht="12.75">
      <c r="A107" s="275" t="s">
        <v>51</v>
      </c>
      <c r="B107" s="285">
        <v>65</v>
      </c>
      <c r="C107" s="273"/>
      <c r="D107" s="283"/>
      <c r="E107" s="263"/>
      <c r="F107" s="270"/>
      <c r="G107" s="270"/>
    </row>
    <row r="108" spans="1:7" ht="13.5" thickBot="1">
      <c r="A108" s="286" t="s">
        <v>52</v>
      </c>
      <c r="B108" s="287">
        <v>8</v>
      </c>
      <c r="C108" s="288"/>
      <c r="D108" s="289"/>
      <c r="E108" s="263"/>
      <c r="F108" s="270"/>
      <c r="G108" s="270"/>
    </row>
    <row r="109" spans="1:7" ht="13.5" thickBot="1">
      <c r="A109" s="263"/>
      <c r="B109" s="263"/>
      <c r="C109" s="263"/>
      <c r="D109" s="263"/>
      <c r="E109" s="263"/>
      <c r="F109" s="263"/>
      <c r="G109" s="263"/>
    </row>
    <row r="110" spans="1:7" ht="12.75">
      <c r="A110" s="266" t="s">
        <v>41</v>
      </c>
      <c r="B110" s="267">
        <v>41970</v>
      </c>
      <c r="C110" s="268"/>
      <c r="D110" s="269"/>
      <c r="E110" s="270"/>
      <c r="F110" s="270"/>
      <c r="G110" s="270"/>
    </row>
    <row r="111" spans="1:7" ht="13.5" thickBot="1">
      <c r="A111" s="271" t="s">
        <v>0</v>
      </c>
      <c r="B111" s="272" t="s">
        <v>40</v>
      </c>
      <c r="C111" s="273"/>
      <c r="D111" s="274"/>
      <c r="E111" s="270"/>
      <c r="F111" s="270"/>
      <c r="G111" s="270"/>
    </row>
    <row r="112" spans="1:7" ht="13.5" thickBot="1">
      <c r="A112" s="275" t="s">
        <v>42</v>
      </c>
      <c r="B112" s="276">
        <v>42719</v>
      </c>
      <c r="C112" s="273"/>
      <c r="D112" s="277"/>
      <c r="E112" s="263"/>
      <c r="F112" s="278" t="s">
        <v>43</v>
      </c>
      <c r="G112" s="279" t="s">
        <v>44</v>
      </c>
    </row>
    <row r="113" spans="1:256" ht="13.5" thickBot="1">
      <c r="A113" s="280" t="s">
        <v>45</v>
      </c>
      <c r="B113" s="281">
        <v>34100</v>
      </c>
      <c r="C113" s="272" t="s">
        <v>46</v>
      </c>
      <c r="D113" s="282">
        <v>27.14</v>
      </c>
      <c r="E113" s="263"/>
      <c r="F113" s="293">
        <v>0.7002053388090349</v>
      </c>
      <c r="G113" s="291">
        <v>5.89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80" t="s">
        <v>47</v>
      </c>
      <c r="B114" s="281">
        <v>38950</v>
      </c>
      <c r="C114" s="272" t="s">
        <v>46</v>
      </c>
      <c r="D114" s="282">
        <v>24.61</v>
      </c>
      <c r="E114" s="263"/>
      <c r="F114" s="294">
        <v>0.7997946611909651</v>
      </c>
      <c r="G114" s="282">
        <v>3.36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80" t="s">
        <v>47</v>
      </c>
      <c r="B115" s="281">
        <v>43850</v>
      </c>
      <c r="C115" s="272" t="s">
        <v>46</v>
      </c>
      <c r="D115" s="282">
        <v>22.64</v>
      </c>
      <c r="E115" s="263"/>
      <c r="F115" s="294">
        <v>0.9004106776180698</v>
      </c>
      <c r="G115" s="282">
        <v>1.39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80" t="s">
        <v>47</v>
      </c>
      <c r="B116" s="281">
        <v>46300</v>
      </c>
      <c r="C116" s="272" t="s">
        <v>46</v>
      </c>
      <c r="D116" s="282">
        <v>21.87</v>
      </c>
      <c r="E116" s="263"/>
      <c r="F116" s="294">
        <v>0.9507186858316222</v>
      </c>
      <c r="G116" s="282">
        <v>0.62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80" t="s">
        <v>47</v>
      </c>
      <c r="B117" s="281">
        <v>48700</v>
      </c>
      <c r="C117" s="272" t="s">
        <v>46</v>
      </c>
      <c r="D117" s="282">
        <v>21.25</v>
      </c>
      <c r="E117" s="263"/>
      <c r="F117" s="294">
        <v>1</v>
      </c>
      <c r="G117" s="282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80" t="s">
        <v>47</v>
      </c>
      <c r="B118" s="281">
        <v>51150</v>
      </c>
      <c r="C118" s="272" t="s">
        <v>46</v>
      </c>
      <c r="D118" s="282">
        <v>20.76</v>
      </c>
      <c r="E118" s="263"/>
      <c r="F118" s="294">
        <v>1.0503080082135523</v>
      </c>
      <c r="G118" s="282">
        <v>-0.49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80" t="s">
        <v>47</v>
      </c>
      <c r="B119" s="281">
        <v>53600</v>
      </c>
      <c r="C119" s="272" t="s">
        <v>46</v>
      </c>
      <c r="D119" s="282">
        <v>20.42</v>
      </c>
      <c r="E119" s="263"/>
      <c r="F119" s="294">
        <v>1.1006160164271048</v>
      </c>
      <c r="G119" s="282">
        <v>-0.83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80" t="s">
        <v>47</v>
      </c>
      <c r="B120" s="281">
        <v>58450</v>
      </c>
      <c r="C120" s="272" t="s">
        <v>46</v>
      </c>
      <c r="D120" s="282">
        <v>20.17</v>
      </c>
      <c r="E120" s="263"/>
      <c r="F120" s="294">
        <v>1.200205338809035</v>
      </c>
      <c r="G120" s="282">
        <v>-1.08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80" t="s">
        <v>48</v>
      </c>
      <c r="B121" s="281">
        <v>63300</v>
      </c>
      <c r="C121" s="272" t="s">
        <v>46</v>
      </c>
      <c r="D121" s="282">
        <v>20.49</v>
      </c>
      <c r="E121" s="263"/>
      <c r="F121" s="295">
        <v>1.299794661190965</v>
      </c>
      <c r="G121" s="292">
        <v>-0.76</v>
      </c>
      <c r="IU121" s="32" t="e">
        <f>#REF!-#REF!</f>
        <v>#REF!</v>
      </c>
      <c r="IV121" s="6" t="e">
        <f>IU121=#REF!</f>
        <v>#REF!</v>
      </c>
    </row>
    <row r="122" spans="1:7" ht="12.75">
      <c r="A122" s="275" t="s">
        <v>49</v>
      </c>
      <c r="B122" s="272">
        <v>48700</v>
      </c>
      <c r="C122" s="273"/>
      <c r="D122" s="283"/>
      <c r="E122" s="263"/>
      <c r="F122" s="270"/>
      <c r="G122" s="284">
        <v>6.6499999999999995</v>
      </c>
    </row>
    <row r="123" spans="1:7" ht="12.75">
      <c r="A123" s="275" t="s">
        <v>50</v>
      </c>
      <c r="B123" s="285">
        <v>21.25</v>
      </c>
      <c r="C123" s="273"/>
      <c r="D123" s="283"/>
      <c r="E123" s="263"/>
      <c r="F123" s="270"/>
      <c r="G123" s="270"/>
    </row>
    <row r="124" spans="1:7" ht="12.75">
      <c r="A124" s="275" t="s">
        <v>51</v>
      </c>
      <c r="B124" s="285">
        <v>65</v>
      </c>
      <c r="C124" s="273"/>
      <c r="D124" s="283"/>
      <c r="E124" s="263"/>
      <c r="F124" s="270"/>
      <c r="G124" s="270"/>
    </row>
    <row r="125" spans="1:7" ht="13.5" thickBot="1">
      <c r="A125" s="286" t="s">
        <v>52</v>
      </c>
      <c r="B125" s="287">
        <v>8</v>
      </c>
      <c r="C125" s="288"/>
      <c r="D125" s="289"/>
      <c r="E125" s="263"/>
      <c r="F125" s="270"/>
      <c r="G125" s="270"/>
    </row>
    <row r="126" spans="1:7" ht="13.5" thickBot="1">
      <c r="A126" s="263"/>
      <c r="B126" s="263"/>
      <c r="C126" s="263"/>
      <c r="D126" s="263"/>
      <c r="E126" s="263"/>
      <c r="F126" s="263"/>
      <c r="G126" s="263"/>
    </row>
    <row r="127" spans="1:7" ht="12.75">
      <c r="A127" s="266" t="s">
        <v>41</v>
      </c>
      <c r="B127" s="267">
        <v>41970</v>
      </c>
      <c r="C127" s="268"/>
      <c r="D127" s="269"/>
      <c r="E127" s="270"/>
      <c r="F127" s="270"/>
      <c r="G127" s="270"/>
    </row>
    <row r="128" spans="1:7" ht="13.5" thickBot="1">
      <c r="A128" s="271" t="s">
        <v>0</v>
      </c>
      <c r="B128" s="272" t="s">
        <v>40</v>
      </c>
      <c r="C128" s="273"/>
      <c r="D128" s="274"/>
      <c r="E128" s="270"/>
      <c r="F128" s="270"/>
      <c r="G128" s="270"/>
    </row>
    <row r="129" spans="1:7" ht="13.5" thickBot="1">
      <c r="A129" s="275" t="s">
        <v>42</v>
      </c>
      <c r="B129" s="276">
        <v>43090</v>
      </c>
      <c r="C129" s="273"/>
      <c r="D129" s="277"/>
      <c r="E129" s="263"/>
      <c r="F129" s="278" t="s">
        <v>43</v>
      </c>
      <c r="G129" s="279" t="s">
        <v>44</v>
      </c>
    </row>
    <row r="130" spans="1:256" ht="13.5" thickBot="1">
      <c r="A130" s="280" t="s">
        <v>45</v>
      </c>
      <c r="B130" s="281">
        <v>35100</v>
      </c>
      <c r="C130" s="272" t="s">
        <v>46</v>
      </c>
      <c r="D130" s="282">
        <v>29.92</v>
      </c>
      <c r="E130" s="263"/>
      <c r="F130" s="293">
        <v>0.6999002991026919</v>
      </c>
      <c r="G130" s="291">
        <v>4.92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80" t="s">
        <v>47</v>
      </c>
      <c r="B131" s="281">
        <v>40150</v>
      </c>
      <c r="C131" s="272" t="s">
        <v>46</v>
      </c>
      <c r="D131" s="282">
        <v>27.7</v>
      </c>
      <c r="E131" s="263"/>
      <c r="F131" s="294">
        <v>0.8005982053838484</v>
      </c>
      <c r="G131" s="282">
        <v>2.7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80" t="s">
        <v>47</v>
      </c>
      <c r="B132" s="281">
        <v>45150</v>
      </c>
      <c r="C132" s="272" t="s">
        <v>46</v>
      </c>
      <c r="D132" s="282">
        <v>26.07</v>
      </c>
      <c r="E132" s="263"/>
      <c r="F132" s="294">
        <v>0.9002991026919243</v>
      </c>
      <c r="G132" s="282">
        <v>1.07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80" t="s">
        <v>47</v>
      </c>
      <c r="B133" s="281">
        <v>47650</v>
      </c>
      <c r="C133" s="272" t="s">
        <v>46</v>
      </c>
      <c r="D133" s="282">
        <v>25.46</v>
      </c>
      <c r="E133" s="263"/>
      <c r="F133" s="294">
        <v>0.9501495513459621</v>
      </c>
      <c r="G133" s="282">
        <v>0.46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80" t="s">
        <v>47</v>
      </c>
      <c r="B134" s="281">
        <v>50150</v>
      </c>
      <c r="C134" s="272" t="s">
        <v>46</v>
      </c>
      <c r="D134" s="282">
        <v>25</v>
      </c>
      <c r="E134" s="263"/>
      <c r="F134" s="294">
        <v>1</v>
      </c>
      <c r="G134" s="282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80" t="s">
        <v>47</v>
      </c>
      <c r="B135" s="281">
        <v>52700</v>
      </c>
      <c r="C135" s="272" t="s">
        <v>46</v>
      </c>
      <c r="D135" s="282">
        <v>24.67</v>
      </c>
      <c r="E135" s="263"/>
      <c r="F135" s="294">
        <v>1.0508474576271187</v>
      </c>
      <c r="G135" s="282">
        <v>-0.33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80" t="s">
        <v>47</v>
      </c>
      <c r="B136" s="281">
        <v>55200</v>
      </c>
      <c r="C136" s="272" t="s">
        <v>46</v>
      </c>
      <c r="D136" s="282">
        <v>24.5</v>
      </c>
      <c r="E136" s="263"/>
      <c r="F136" s="294">
        <v>1.1006979062811566</v>
      </c>
      <c r="G136" s="282">
        <v>-0.5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80" t="s">
        <v>47</v>
      </c>
      <c r="B137" s="281">
        <v>60200</v>
      </c>
      <c r="C137" s="272" t="s">
        <v>46</v>
      </c>
      <c r="D137" s="282">
        <v>24.57</v>
      </c>
      <c r="E137" s="263"/>
      <c r="F137" s="294">
        <v>1.2003988035892323</v>
      </c>
      <c r="G137" s="282">
        <v>-0.43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80" t="s">
        <v>48</v>
      </c>
      <c r="B138" s="281">
        <v>65200</v>
      </c>
      <c r="C138" s="272" t="s">
        <v>46</v>
      </c>
      <c r="D138" s="282">
        <v>25.2</v>
      </c>
      <c r="E138" s="263"/>
      <c r="F138" s="295">
        <v>1.300099700897308</v>
      </c>
      <c r="G138" s="292">
        <v>0.2</v>
      </c>
      <c r="IU138" s="32" t="e">
        <f>#REF!-#REF!</f>
        <v>#REF!</v>
      </c>
      <c r="IV138" s="6" t="e">
        <f>IU138=#REF!</f>
        <v>#REF!</v>
      </c>
    </row>
    <row r="139" spans="1:7" ht="12.75">
      <c r="A139" s="275" t="s">
        <v>49</v>
      </c>
      <c r="B139" s="272">
        <v>50150</v>
      </c>
      <c r="C139" s="273"/>
      <c r="D139" s="283"/>
      <c r="E139" s="263"/>
      <c r="F139" s="270"/>
      <c r="G139" s="284">
        <v>4.72</v>
      </c>
    </row>
    <row r="140" spans="1:7" ht="12.75">
      <c r="A140" s="275" t="s">
        <v>50</v>
      </c>
      <c r="B140" s="285">
        <v>25</v>
      </c>
      <c r="C140" s="273"/>
      <c r="D140" s="283"/>
      <c r="E140" s="263"/>
      <c r="F140" s="270"/>
      <c r="G140" s="270"/>
    </row>
    <row r="141" spans="1:7" ht="12.75">
      <c r="A141" s="275" t="s">
        <v>51</v>
      </c>
      <c r="B141" s="285">
        <v>65</v>
      </c>
      <c r="C141" s="273"/>
      <c r="D141" s="283"/>
      <c r="E141" s="263"/>
      <c r="F141" s="270"/>
      <c r="G141" s="270"/>
    </row>
    <row r="142" spans="1:7" ht="17.25" customHeight="1" thickBot="1">
      <c r="A142" s="286" t="s">
        <v>52</v>
      </c>
      <c r="B142" s="287">
        <v>8</v>
      </c>
      <c r="C142" s="288"/>
      <c r="D142" s="289"/>
      <c r="E142" s="263"/>
      <c r="F142" s="270"/>
      <c r="G142" s="270"/>
    </row>
    <row r="143" spans="1:7" ht="13.5" thickBot="1">
      <c r="A143" s="221"/>
      <c r="B143" s="221"/>
      <c r="C143" s="221"/>
      <c r="D143" s="221"/>
      <c r="E143" s="221"/>
      <c r="F143" s="221"/>
      <c r="G143" s="221"/>
    </row>
    <row r="144" spans="1:7" ht="12.75">
      <c r="A144" s="266" t="s">
        <v>41</v>
      </c>
      <c r="B144" s="267">
        <v>41970</v>
      </c>
      <c r="C144" s="268"/>
      <c r="D144" s="269"/>
      <c r="E144" s="270"/>
      <c r="F144" s="270"/>
      <c r="G144" s="270"/>
    </row>
    <row r="145" spans="1:7" ht="13.5" thickBot="1">
      <c r="A145" s="271" t="s">
        <v>0</v>
      </c>
      <c r="B145" s="272" t="s">
        <v>30</v>
      </c>
      <c r="C145" s="273"/>
      <c r="D145" s="274"/>
      <c r="E145" s="270"/>
      <c r="F145" s="270"/>
      <c r="G145" s="270"/>
    </row>
    <row r="146" spans="1:256" ht="13.5" thickBot="1">
      <c r="A146" s="275" t="s">
        <v>42</v>
      </c>
      <c r="B146" s="276">
        <v>41991</v>
      </c>
      <c r="C146" s="273"/>
      <c r="D146" s="277"/>
      <c r="E146" s="263"/>
      <c r="F146" s="278" t="s">
        <v>43</v>
      </c>
      <c r="G146" s="279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80" t="s">
        <v>45</v>
      </c>
      <c r="B147" s="281">
        <v>7100</v>
      </c>
      <c r="C147" s="272" t="s">
        <v>46</v>
      </c>
      <c r="D147" s="282">
        <v>34.99</v>
      </c>
      <c r="E147" s="263"/>
      <c r="F147" s="298">
        <v>0.6995073891625616</v>
      </c>
      <c r="G147" s="297">
        <v>17.24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80" t="s">
        <v>47</v>
      </c>
      <c r="B148" s="281">
        <v>8100</v>
      </c>
      <c r="C148" s="272" t="s">
        <v>46</v>
      </c>
      <c r="D148" s="282">
        <v>28.75</v>
      </c>
      <c r="E148" s="263"/>
      <c r="F148" s="299">
        <v>0.7980295566502463</v>
      </c>
      <c r="G148" s="297">
        <v>11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80" t="s">
        <v>47</v>
      </c>
      <c r="B149" s="281">
        <v>9100</v>
      </c>
      <c r="C149" s="272" t="s">
        <v>46</v>
      </c>
      <c r="D149" s="282">
        <v>23.09</v>
      </c>
      <c r="E149" s="263"/>
      <c r="F149" s="299">
        <v>0.896551724137931</v>
      </c>
      <c r="G149" s="297">
        <v>5.34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80" t="s">
        <v>47</v>
      </c>
      <c r="B150" s="281">
        <v>9600</v>
      </c>
      <c r="C150" s="272" t="s">
        <v>46</v>
      </c>
      <c r="D150" s="282">
        <v>20.47</v>
      </c>
      <c r="E150" s="263"/>
      <c r="F150" s="299">
        <v>0.9458128078817734</v>
      </c>
      <c r="G150" s="297">
        <v>2.72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80" t="s">
        <v>47</v>
      </c>
      <c r="B151" s="281">
        <v>10150</v>
      </c>
      <c r="C151" s="272" t="s">
        <v>46</v>
      </c>
      <c r="D151" s="282">
        <v>17.75</v>
      </c>
      <c r="E151" s="263"/>
      <c r="F151" s="299">
        <v>1</v>
      </c>
      <c r="G151" s="297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80" t="s">
        <v>47</v>
      </c>
      <c r="B152" s="281">
        <v>10650</v>
      </c>
      <c r="C152" s="272" t="s">
        <v>46</v>
      </c>
      <c r="D152" s="282">
        <v>15.43</v>
      </c>
      <c r="E152" s="263"/>
      <c r="F152" s="299">
        <v>1.0492610837438423</v>
      </c>
      <c r="G152" s="297">
        <v>-2.32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80" t="s">
        <v>47</v>
      </c>
      <c r="B153" s="281">
        <v>11150</v>
      </c>
      <c r="C153" s="272" t="s">
        <v>46</v>
      </c>
      <c r="D153" s="282">
        <v>13.25</v>
      </c>
      <c r="E153" s="263"/>
      <c r="F153" s="299">
        <v>1.0985221674876848</v>
      </c>
      <c r="G153" s="297">
        <v>-4.5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80" t="s">
        <v>47</v>
      </c>
      <c r="B154" s="281">
        <v>12150</v>
      </c>
      <c r="C154" s="272" t="s">
        <v>46</v>
      </c>
      <c r="D154" s="282">
        <v>9.32</v>
      </c>
      <c r="E154" s="263"/>
      <c r="F154" s="299">
        <v>1.1970443349753694</v>
      </c>
      <c r="G154" s="297">
        <v>-8.43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80" t="s">
        <v>48</v>
      </c>
      <c r="B155" s="281">
        <v>13150</v>
      </c>
      <c r="C155" s="272" t="s">
        <v>46</v>
      </c>
      <c r="D155" s="282">
        <v>5.96</v>
      </c>
      <c r="E155" s="263"/>
      <c r="F155" s="300">
        <v>1.2955665024630543</v>
      </c>
      <c r="G155" s="297">
        <v>-11.79</v>
      </c>
    </row>
    <row r="156" spans="1:7" ht="12.75">
      <c r="A156" s="275" t="s">
        <v>49</v>
      </c>
      <c r="B156" s="272">
        <v>10150</v>
      </c>
      <c r="C156" s="273"/>
      <c r="D156" s="283"/>
      <c r="E156" s="263"/>
      <c r="F156" s="270"/>
      <c r="G156" s="284">
        <v>29.029999999999998</v>
      </c>
    </row>
    <row r="157" spans="1:7" ht="12.75">
      <c r="A157" s="275" t="s">
        <v>50</v>
      </c>
      <c r="B157" s="285">
        <v>17.75</v>
      </c>
      <c r="C157" s="273"/>
      <c r="D157" s="283"/>
      <c r="E157" s="263"/>
      <c r="F157" s="270"/>
      <c r="G157" s="270"/>
    </row>
    <row r="158" spans="1:7" ht="12.75">
      <c r="A158" s="275" t="s">
        <v>51</v>
      </c>
      <c r="B158" s="285">
        <v>65</v>
      </c>
      <c r="C158" s="273"/>
      <c r="D158" s="283"/>
      <c r="E158" s="263"/>
      <c r="F158" s="270"/>
      <c r="G158" s="270"/>
    </row>
    <row r="159" spans="1:7" ht="13.5" thickBot="1">
      <c r="A159" s="286" t="s">
        <v>52</v>
      </c>
      <c r="B159" s="287">
        <v>8</v>
      </c>
      <c r="C159" s="288"/>
      <c r="D159" s="289"/>
      <c r="E159" s="263"/>
      <c r="F159" s="270"/>
      <c r="G159" s="270"/>
    </row>
    <row r="160" spans="1:7" ht="13.5" thickBot="1">
      <c r="A160" s="264"/>
      <c r="B160" s="290"/>
      <c r="C160" s="264"/>
      <c r="D160" s="265"/>
      <c r="E160" s="270"/>
      <c r="F160" s="270"/>
      <c r="G160" s="270"/>
    </row>
    <row r="161" spans="1:7" ht="12.75">
      <c r="A161" s="266" t="s">
        <v>41</v>
      </c>
      <c r="B161" s="267">
        <v>41970</v>
      </c>
      <c r="C161" s="268"/>
      <c r="D161" s="269"/>
      <c r="E161" s="270"/>
      <c r="F161" s="270"/>
      <c r="G161" s="270"/>
    </row>
    <row r="162" spans="1:7" ht="13.5" thickBot="1">
      <c r="A162" s="271" t="s">
        <v>0</v>
      </c>
      <c r="B162" s="272" t="s">
        <v>30</v>
      </c>
      <c r="C162" s="273"/>
      <c r="D162" s="274"/>
      <c r="E162" s="270"/>
      <c r="F162" s="270"/>
      <c r="G162" s="270"/>
    </row>
    <row r="163" spans="1:256" ht="13.5" thickBot="1">
      <c r="A163" s="275" t="s">
        <v>42</v>
      </c>
      <c r="B163" s="276">
        <v>42082</v>
      </c>
      <c r="C163" s="273"/>
      <c r="D163" s="277"/>
      <c r="E163" s="263"/>
      <c r="F163" s="278" t="s">
        <v>43</v>
      </c>
      <c r="G163" s="279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80" t="s">
        <v>45</v>
      </c>
      <c r="B164" s="281">
        <v>7150</v>
      </c>
      <c r="C164" s="272" t="s">
        <v>46</v>
      </c>
      <c r="D164" s="282">
        <v>29.43</v>
      </c>
      <c r="E164" s="263"/>
      <c r="F164" s="298">
        <v>0.697560975609756</v>
      </c>
      <c r="G164" s="297">
        <v>11.43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80" t="s">
        <v>47</v>
      </c>
      <c r="B165" s="281">
        <v>8200</v>
      </c>
      <c r="C165" s="272" t="s">
        <v>46</v>
      </c>
      <c r="D165" s="282">
        <v>24.96</v>
      </c>
      <c r="E165" s="263"/>
      <c r="F165" s="299">
        <v>0.8</v>
      </c>
      <c r="G165" s="297">
        <v>6.96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80" t="s">
        <v>47</v>
      </c>
      <c r="B166" s="281">
        <v>9200</v>
      </c>
      <c r="C166" s="272" t="s">
        <v>46</v>
      </c>
      <c r="D166" s="282">
        <v>21.28</v>
      </c>
      <c r="E166" s="263"/>
      <c r="F166" s="299">
        <v>0.8975609756097561</v>
      </c>
      <c r="G166" s="297">
        <v>3.28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80" t="s">
        <v>47</v>
      </c>
      <c r="B167" s="281">
        <v>9750</v>
      </c>
      <c r="C167" s="272" t="s">
        <v>46</v>
      </c>
      <c r="D167" s="282">
        <v>19.48</v>
      </c>
      <c r="E167" s="263"/>
      <c r="F167" s="299">
        <v>0.9512195121951219</v>
      </c>
      <c r="G167" s="297">
        <v>1.48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80" t="s">
        <v>47</v>
      </c>
      <c r="B168" s="281">
        <v>10250</v>
      </c>
      <c r="C168" s="272" t="s">
        <v>46</v>
      </c>
      <c r="D168" s="282">
        <v>18</v>
      </c>
      <c r="E168" s="263"/>
      <c r="F168" s="299">
        <v>1</v>
      </c>
      <c r="G168" s="297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80" t="s">
        <v>47</v>
      </c>
      <c r="B169" s="281">
        <v>10750</v>
      </c>
      <c r="C169" s="272" t="s">
        <v>46</v>
      </c>
      <c r="D169" s="282">
        <v>16.65</v>
      </c>
      <c r="E169" s="263"/>
      <c r="F169" s="299">
        <v>1.048780487804878</v>
      </c>
      <c r="G169" s="297">
        <v>-1.35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80" t="s">
        <v>47</v>
      </c>
      <c r="B170" s="281">
        <v>11250</v>
      </c>
      <c r="C170" s="272" t="s">
        <v>46</v>
      </c>
      <c r="D170" s="282">
        <v>15.44</v>
      </c>
      <c r="E170" s="263"/>
      <c r="F170" s="299">
        <v>1.0975609756097562</v>
      </c>
      <c r="G170" s="297">
        <v>-2.56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80" t="s">
        <v>47</v>
      </c>
      <c r="B171" s="281">
        <v>12300</v>
      </c>
      <c r="C171" s="272" t="s">
        <v>46</v>
      </c>
      <c r="D171" s="282">
        <v>13.35</v>
      </c>
      <c r="E171" s="263"/>
      <c r="F171" s="299">
        <v>1.2</v>
      </c>
      <c r="G171" s="297">
        <v>-4.65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80" t="s">
        <v>48</v>
      </c>
      <c r="B172" s="281">
        <v>13300</v>
      </c>
      <c r="C172" s="272" t="s">
        <v>46</v>
      </c>
      <c r="D172" s="282">
        <v>11.93</v>
      </c>
      <c r="E172" s="263"/>
      <c r="F172" s="300">
        <v>1.2975609756097561</v>
      </c>
      <c r="G172" s="297">
        <v>-6.07</v>
      </c>
    </row>
    <row r="173" spans="1:7" ht="12.75">
      <c r="A173" s="275" t="s">
        <v>49</v>
      </c>
      <c r="B173" s="272">
        <v>10250</v>
      </c>
      <c r="C173" s="273"/>
      <c r="D173" s="283"/>
      <c r="E173" s="263"/>
      <c r="F173" s="270"/>
      <c r="G173" s="284">
        <v>17.5</v>
      </c>
    </row>
    <row r="174" spans="1:7" ht="12.75">
      <c r="A174" s="275" t="s">
        <v>50</v>
      </c>
      <c r="B174" s="285">
        <v>18</v>
      </c>
      <c r="C174" s="273"/>
      <c r="D174" s="283"/>
      <c r="E174" s="263"/>
      <c r="F174" s="270"/>
      <c r="G174" s="270"/>
    </row>
    <row r="175" spans="1:7" ht="12.75">
      <c r="A175" s="275" t="s">
        <v>51</v>
      </c>
      <c r="B175" s="285">
        <v>65</v>
      </c>
      <c r="C175" s="273"/>
      <c r="D175" s="283"/>
      <c r="E175" s="263"/>
      <c r="F175" s="270"/>
      <c r="G175" s="270"/>
    </row>
    <row r="176" spans="1:7" ht="13.5" thickBot="1">
      <c r="A176" s="286" t="s">
        <v>52</v>
      </c>
      <c r="B176" s="287">
        <v>8</v>
      </c>
      <c r="C176" s="288"/>
      <c r="D176" s="289"/>
      <c r="E176" s="263"/>
      <c r="F176" s="270"/>
      <c r="G176" s="270"/>
    </row>
    <row r="177" spans="1:7" ht="13.5" thickBot="1">
      <c r="A177" s="264"/>
      <c r="B177" s="290"/>
      <c r="C177" s="264"/>
      <c r="D177" s="265"/>
      <c r="E177" s="270"/>
      <c r="F177" s="270"/>
      <c r="G177" s="270"/>
    </row>
    <row r="178" spans="1:7" ht="12.75">
      <c r="A178" s="266" t="s">
        <v>41</v>
      </c>
      <c r="B178" s="267">
        <v>41970</v>
      </c>
      <c r="C178" s="268"/>
      <c r="D178" s="269"/>
      <c r="E178" s="270"/>
      <c r="F178" s="270"/>
      <c r="G178" s="270"/>
    </row>
    <row r="179" spans="1:7" ht="13.5" thickBot="1">
      <c r="A179" s="271" t="s">
        <v>0</v>
      </c>
      <c r="B179" s="272" t="s">
        <v>30</v>
      </c>
      <c r="C179" s="273"/>
      <c r="D179" s="274"/>
      <c r="E179" s="270"/>
      <c r="F179" s="270"/>
      <c r="G179" s="270"/>
    </row>
    <row r="180" spans="1:7" ht="13.5" thickBot="1">
      <c r="A180" s="275" t="s">
        <v>42</v>
      </c>
      <c r="B180" s="276">
        <v>42173</v>
      </c>
      <c r="C180" s="273"/>
      <c r="D180" s="277"/>
      <c r="E180" s="263"/>
      <c r="F180" s="278" t="s">
        <v>43</v>
      </c>
      <c r="G180" s="279" t="s">
        <v>44</v>
      </c>
    </row>
    <row r="181" spans="1:7" ht="13.5" thickBot="1">
      <c r="A181" s="280" t="s">
        <v>45</v>
      </c>
      <c r="B181" s="281">
        <v>7200</v>
      </c>
      <c r="C181" s="272" t="s">
        <v>46</v>
      </c>
      <c r="D181" s="282">
        <v>27.77</v>
      </c>
      <c r="E181" s="263"/>
      <c r="F181" s="298">
        <v>0.6990291262135923</v>
      </c>
      <c r="G181" s="297">
        <v>9.52</v>
      </c>
    </row>
    <row r="182" spans="1:7" ht="13.5" thickBot="1">
      <c r="A182" s="280" t="s">
        <v>47</v>
      </c>
      <c r="B182" s="281">
        <v>8250</v>
      </c>
      <c r="C182" s="272" t="s">
        <v>46</v>
      </c>
      <c r="D182" s="282">
        <v>23.96</v>
      </c>
      <c r="E182" s="263"/>
      <c r="F182" s="299">
        <v>0.8009708737864077</v>
      </c>
      <c r="G182" s="297">
        <v>5.71</v>
      </c>
    </row>
    <row r="183" spans="1:7" ht="13.5" thickBot="1">
      <c r="A183" s="280" t="s">
        <v>47</v>
      </c>
      <c r="B183" s="281">
        <v>9250</v>
      </c>
      <c r="C183" s="272" t="s">
        <v>46</v>
      </c>
      <c r="D183" s="282">
        <v>20.89</v>
      </c>
      <c r="E183" s="263"/>
      <c r="F183" s="299">
        <v>0.8980582524271845</v>
      </c>
      <c r="G183" s="297">
        <v>2.64</v>
      </c>
    </row>
    <row r="184" spans="1:7" ht="13.5" thickBot="1">
      <c r="A184" s="280" t="s">
        <v>47</v>
      </c>
      <c r="B184" s="281">
        <v>9750</v>
      </c>
      <c r="C184" s="272" t="s">
        <v>46</v>
      </c>
      <c r="D184" s="282">
        <v>19.56</v>
      </c>
      <c r="E184" s="263"/>
      <c r="F184" s="299">
        <v>0.9466019417475728</v>
      </c>
      <c r="G184" s="297">
        <v>1.31</v>
      </c>
    </row>
    <row r="185" spans="1:7" ht="13.5" thickBot="1">
      <c r="A185" s="280" t="s">
        <v>47</v>
      </c>
      <c r="B185" s="281">
        <v>10300</v>
      </c>
      <c r="C185" s="272" t="s">
        <v>46</v>
      </c>
      <c r="D185" s="282">
        <v>18.25</v>
      </c>
      <c r="E185" s="263"/>
      <c r="F185" s="299">
        <v>1</v>
      </c>
      <c r="G185" s="297">
        <v>0</v>
      </c>
    </row>
    <row r="186" spans="1:7" ht="13.5" thickBot="1">
      <c r="A186" s="280" t="s">
        <v>47</v>
      </c>
      <c r="B186" s="281">
        <v>10800</v>
      </c>
      <c r="C186" s="272" t="s">
        <v>46</v>
      </c>
      <c r="D186" s="282">
        <v>17.2</v>
      </c>
      <c r="E186" s="263"/>
      <c r="F186" s="299">
        <v>1.0485436893203883</v>
      </c>
      <c r="G186" s="297">
        <v>-1.05</v>
      </c>
    </row>
    <row r="187" spans="1:7" ht="13.5" thickBot="1">
      <c r="A187" s="280" t="s">
        <v>47</v>
      </c>
      <c r="B187" s="281">
        <v>11300</v>
      </c>
      <c r="C187" s="272" t="s">
        <v>46</v>
      </c>
      <c r="D187" s="282">
        <v>16.29</v>
      </c>
      <c r="E187" s="263"/>
      <c r="F187" s="299">
        <v>1.0970873786407767</v>
      </c>
      <c r="G187" s="297">
        <v>-1.96</v>
      </c>
    </row>
    <row r="188" spans="1:7" ht="13.5" thickBot="1">
      <c r="A188" s="280" t="s">
        <v>47</v>
      </c>
      <c r="B188" s="281">
        <v>12350</v>
      </c>
      <c r="C188" s="272" t="s">
        <v>46</v>
      </c>
      <c r="D188" s="282">
        <v>14.82</v>
      </c>
      <c r="E188" s="263"/>
      <c r="F188" s="299">
        <v>1.1990291262135921</v>
      </c>
      <c r="G188" s="297">
        <v>-3.43</v>
      </c>
    </row>
    <row r="189" spans="1:7" ht="13.5" thickBot="1">
      <c r="A189" s="280" t="s">
        <v>48</v>
      </c>
      <c r="B189" s="281">
        <v>13350</v>
      </c>
      <c r="C189" s="272" t="s">
        <v>46</v>
      </c>
      <c r="D189" s="282">
        <v>13.98</v>
      </c>
      <c r="E189" s="263"/>
      <c r="F189" s="300">
        <v>1.296116504854369</v>
      </c>
      <c r="G189" s="297">
        <v>-4.27</v>
      </c>
    </row>
    <row r="190" spans="1:7" ht="12.75">
      <c r="A190" s="275" t="s">
        <v>49</v>
      </c>
      <c r="B190" s="272">
        <v>10300</v>
      </c>
      <c r="C190" s="273"/>
      <c r="D190" s="283"/>
      <c r="E190" s="263"/>
      <c r="F190" s="270"/>
      <c r="G190" s="284">
        <v>13.79</v>
      </c>
    </row>
    <row r="191" spans="1:7" ht="12.75">
      <c r="A191" s="275" t="s">
        <v>50</v>
      </c>
      <c r="B191" s="285">
        <v>18.25</v>
      </c>
      <c r="C191" s="273"/>
      <c r="D191" s="283"/>
      <c r="E191" s="263"/>
      <c r="F191" s="270"/>
      <c r="G191" s="270"/>
    </row>
    <row r="192" spans="1:7" ht="12.75">
      <c r="A192" s="275" t="s">
        <v>51</v>
      </c>
      <c r="B192" s="285">
        <v>65</v>
      </c>
      <c r="C192" s="273"/>
      <c r="D192" s="283"/>
      <c r="E192" s="263"/>
      <c r="F192" s="270"/>
      <c r="G192" s="270"/>
    </row>
    <row r="193" spans="1:7" ht="13.5" thickBot="1">
      <c r="A193" s="286" t="s">
        <v>52</v>
      </c>
      <c r="B193" s="287">
        <v>8</v>
      </c>
      <c r="C193" s="288"/>
      <c r="D193" s="289"/>
      <c r="E193" s="263"/>
      <c r="F193" s="270"/>
      <c r="G193" s="270"/>
    </row>
    <row r="194" spans="1:7" ht="13.5" thickBot="1">
      <c r="A194" s="263"/>
      <c r="B194" s="263"/>
      <c r="C194" s="263"/>
      <c r="D194" s="263"/>
      <c r="E194" s="263"/>
      <c r="F194" s="263"/>
      <c r="G194" s="263"/>
    </row>
    <row r="195" spans="1:7" ht="12.75">
      <c r="A195" s="266" t="s">
        <v>41</v>
      </c>
      <c r="B195" s="267">
        <v>41970</v>
      </c>
      <c r="C195" s="268"/>
      <c r="D195" s="269"/>
      <c r="E195" s="270"/>
      <c r="F195" s="270"/>
      <c r="G195" s="270"/>
    </row>
    <row r="196" spans="1:7" ht="13.5" thickBot="1">
      <c r="A196" s="271" t="s">
        <v>0</v>
      </c>
      <c r="B196" s="272" t="s">
        <v>30</v>
      </c>
      <c r="C196" s="273"/>
      <c r="D196" s="274"/>
      <c r="E196" s="270"/>
      <c r="F196" s="270"/>
      <c r="G196" s="270"/>
    </row>
    <row r="197" spans="1:7" ht="13.5" thickBot="1">
      <c r="A197" s="275" t="s">
        <v>42</v>
      </c>
      <c r="B197" s="276">
        <v>42264</v>
      </c>
      <c r="C197" s="273"/>
      <c r="D197" s="277"/>
      <c r="E197" s="263"/>
      <c r="F197" s="278" t="s">
        <v>43</v>
      </c>
      <c r="G197" s="279" t="s">
        <v>44</v>
      </c>
    </row>
    <row r="198" spans="1:7" ht="13.5" thickBot="1">
      <c r="A198" s="280" t="s">
        <v>45</v>
      </c>
      <c r="B198" s="281">
        <v>7250</v>
      </c>
      <c r="C198" s="272" t="s">
        <v>46</v>
      </c>
      <c r="D198" s="282">
        <v>26.64</v>
      </c>
      <c r="E198" s="263"/>
      <c r="F198" s="298">
        <v>0.7004830917874396</v>
      </c>
      <c r="G198" s="297">
        <v>8.39</v>
      </c>
    </row>
    <row r="199" spans="1:7" ht="13.5" thickBot="1">
      <c r="A199" s="280" t="s">
        <v>47</v>
      </c>
      <c r="B199" s="281">
        <v>8300</v>
      </c>
      <c r="C199" s="272" t="s">
        <v>46</v>
      </c>
      <c r="D199" s="282">
        <v>23.22</v>
      </c>
      <c r="E199" s="263"/>
      <c r="F199" s="299">
        <v>0.8019323671497585</v>
      </c>
      <c r="G199" s="297">
        <v>4.97</v>
      </c>
    </row>
    <row r="200" spans="1:7" ht="13.5" thickBot="1">
      <c r="A200" s="280" t="s">
        <v>47</v>
      </c>
      <c r="B200" s="281">
        <v>9300</v>
      </c>
      <c r="C200" s="272" t="s">
        <v>46</v>
      </c>
      <c r="D200" s="282">
        <v>20.51</v>
      </c>
      <c r="E200" s="263"/>
      <c r="F200" s="299">
        <v>0.8985507246376812</v>
      </c>
      <c r="G200" s="297">
        <v>2.26</v>
      </c>
    </row>
    <row r="201" spans="1:7" ht="13.5" thickBot="1">
      <c r="A201" s="280" t="s">
        <v>47</v>
      </c>
      <c r="B201" s="281">
        <v>9850</v>
      </c>
      <c r="C201" s="272" t="s">
        <v>46</v>
      </c>
      <c r="D201" s="282">
        <v>19.25</v>
      </c>
      <c r="E201" s="263"/>
      <c r="F201" s="299">
        <v>0.9516908212560387</v>
      </c>
      <c r="G201" s="297">
        <v>1</v>
      </c>
    </row>
    <row r="202" spans="1:7" ht="13.5" thickBot="1">
      <c r="A202" s="280" t="s">
        <v>47</v>
      </c>
      <c r="B202" s="281">
        <v>10350</v>
      </c>
      <c r="C202" s="272" t="s">
        <v>46</v>
      </c>
      <c r="D202" s="282">
        <v>18.25</v>
      </c>
      <c r="E202" s="263"/>
      <c r="F202" s="299">
        <v>1</v>
      </c>
      <c r="G202" s="297">
        <v>0</v>
      </c>
    </row>
    <row r="203" spans="1:7" ht="13.5" thickBot="1">
      <c r="A203" s="280" t="s">
        <v>47</v>
      </c>
      <c r="B203" s="281">
        <v>10850</v>
      </c>
      <c r="C203" s="272" t="s">
        <v>46</v>
      </c>
      <c r="D203" s="282">
        <v>17.38</v>
      </c>
      <c r="E203" s="263"/>
      <c r="F203" s="299">
        <v>1.0483091787439613</v>
      </c>
      <c r="G203" s="297">
        <v>-0.87</v>
      </c>
    </row>
    <row r="204" spans="1:7" ht="13.5" thickBot="1">
      <c r="A204" s="280" t="s">
        <v>47</v>
      </c>
      <c r="B204" s="281">
        <v>11400</v>
      </c>
      <c r="C204" s="272" t="s">
        <v>46</v>
      </c>
      <c r="D204" s="282">
        <v>16.58</v>
      </c>
      <c r="E204" s="263"/>
      <c r="F204" s="299">
        <v>1.1014492753623188</v>
      </c>
      <c r="G204" s="297">
        <v>-1.67</v>
      </c>
    </row>
    <row r="205" spans="1:7" ht="13.5" thickBot="1">
      <c r="A205" s="280" t="s">
        <v>47</v>
      </c>
      <c r="B205" s="281">
        <v>12400</v>
      </c>
      <c r="C205" s="272" t="s">
        <v>46</v>
      </c>
      <c r="D205" s="282">
        <v>15.53</v>
      </c>
      <c r="E205" s="263"/>
      <c r="F205" s="299">
        <v>1.1980676328502415</v>
      </c>
      <c r="G205" s="297">
        <v>-2.72</v>
      </c>
    </row>
    <row r="206" spans="1:7" ht="13.5" thickBot="1">
      <c r="A206" s="280" t="s">
        <v>48</v>
      </c>
      <c r="B206" s="281">
        <v>13450</v>
      </c>
      <c r="C206" s="272" t="s">
        <v>46</v>
      </c>
      <c r="D206" s="282">
        <v>15.02</v>
      </c>
      <c r="E206" s="263"/>
      <c r="F206" s="300">
        <v>1.2995169082125604</v>
      </c>
      <c r="G206" s="297">
        <v>-3.23</v>
      </c>
    </row>
    <row r="207" spans="1:7" ht="12.75">
      <c r="A207" s="275" t="s">
        <v>49</v>
      </c>
      <c r="B207" s="272">
        <v>10350</v>
      </c>
      <c r="C207" s="273"/>
      <c r="D207" s="283"/>
      <c r="E207" s="263"/>
      <c r="F207" s="270"/>
      <c r="G207" s="284">
        <v>11.620000000000001</v>
      </c>
    </row>
    <row r="208" spans="1:7" ht="12.75">
      <c r="A208" s="275" t="s">
        <v>50</v>
      </c>
      <c r="B208" s="285">
        <v>18.25</v>
      </c>
      <c r="C208" s="273"/>
      <c r="D208" s="283"/>
      <c r="E208" s="263"/>
      <c r="F208" s="270"/>
      <c r="G208" s="270"/>
    </row>
    <row r="209" spans="1:7" ht="12.75">
      <c r="A209" s="275" t="s">
        <v>51</v>
      </c>
      <c r="B209" s="285">
        <v>65</v>
      </c>
      <c r="C209" s="273"/>
      <c r="D209" s="283"/>
      <c r="E209" s="263"/>
      <c r="F209" s="270"/>
      <c r="G209" s="270"/>
    </row>
    <row r="210" spans="1:7" ht="13.5" thickBot="1">
      <c r="A210" s="286" t="s">
        <v>52</v>
      </c>
      <c r="B210" s="287">
        <v>8</v>
      </c>
      <c r="C210" s="288"/>
      <c r="D210" s="289"/>
      <c r="E210" s="263"/>
      <c r="F210" s="270"/>
      <c r="G210" s="270"/>
    </row>
    <row r="211" spans="1:7" ht="13.5" thickBot="1">
      <c r="A211" s="263"/>
      <c r="B211" s="263"/>
      <c r="C211" s="263"/>
      <c r="D211" s="263"/>
      <c r="E211" s="263"/>
      <c r="F211" s="263"/>
      <c r="G211" s="263"/>
    </row>
    <row r="212" spans="1:7" ht="12.75">
      <c r="A212" s="266" t="s">
        <v>41</v>
      </c>
      <c r="B212" s="267">
        <v>41970</v>
      </c>
      <c r="C212" s="268"/>
      <c r="D212" s="269"/>
      <c r="E212" s="270"/>
      <c r="F212" s="270"/>
      <c r="G212" s="270"/>
    </row>
    <row r="213" spans="1:7" ht="13.5" thickBot="1">
      <c r="A213" s="271" t="s">
        <v>0</v>
      </c>
      <c r="B213" s="272" t="s">
        <v>30</v>
      </c>
      <c r="C213" s="273"/>
      <c r="D213" s="274"/>
      <c r="E213" s="270"/>
      <c r="F213" s="270"/>
      <c r="G213" s="270"/>
    </row>
    <row r="214" spans="1:7" ht="13.5" thickBot="1">
      <c r="A214" s="275" t="s">
        <v>42</v>
      </c>
      <c r="B214" s="276">
        <v>42355</v>
      </c>
      <c r="C214" s="273"/>
      <c r="D214" s="277"/>
      <c r="E214" s="263"/>
      <c r="F214" s="278" t="s">
        <v>43</v>
      </c>
      <c r="G214" s="279" t="s">
        <v>44</v>
      </c>
    </row>
    <row r="215" spans="1:7" ht="13.5" thickBot="1">
      <c r="A215" s="280" t="s">
        <v>45</v>
      </c>
      <c r="B215" s="281">
        <v>7300</v>
      </c>
      <c r="C215" s="272" t="s">
        <v>46</v>
      </c>
      <c r="D215" s="282">
        <v>25.96</v>
      </c>
      <c r="E215" s="263"/>
      <c r="F215" s="298">
        <v>0.6985645933014354</v>
      </c>
      <c r="G215" s="297">
        <v>7.71</v>
      </c>
    </row>
    <row r="216" spans="1:7" ht="13.5" thickBot="1">
      <c r="A216" s="280" t="s">
        <v>47</v>
      </c>
      <c r="B216" s="281">
        <v>8350</v>
      </c>
      <c r="C216" s="272" t="s">
        <v>46</v>
      </c>
      <c r="D216" s="282">
        <v>22.81</v>
      </c>
      <c r="E216" s="263"/>
      <c r="F216" s="299">
        <v>0.7990430622009569</v>
      </c>
      <c r="G216" s="297">
        <v>4.56</v>
      </c>
    </row>
    <row r="217" spans="1:7" ht="13.5" thickBot="1">
      <c r="A217" s="280" t="s">
        <v>47</v>
      </c>
      <c r="B217" s="281">
        <v>9400</v>
      </c>
      <c r="C217" s="272" t="s">
        <v>46</v>
      </c>
      <c r="D217" s="282">
        <v>20.24</v>
      </c>
      <c r="E217" s="263"/>
      <c r="F217" s="299">
        <v>0.8995215311004785</v>
      </c>
      <c r="G217" s="297">
        <v>1.99</v>
      </c>
    </row>
    <row r="218" spans="1:7" ht="13.5" thickBot="1">
      <c r="A218" s="280" t="s">
        <v>47</v>
      </c>
      <c r="B218" s="281">
        <v>9900</v>
      </c>
      <c r="C218" s="272" t="s">
        <v>46</v>
      </c>
      <c r="D218" s="282">
        <v>19.22</v>
      </c>
      <c r="E218" s="263"/>
      <c r="F218" s="299">
        <v>0.9473684210526315</v>
      </c>
      <c r="G218" s="297">
        <v>0.97</v>
      </c>
    </row>
    <row r="219" spans="1:7" ht="13.5" thickBot="1">
      <c r="A219" s="280" t="s">
        <v>47</v>
      </c>
      <c r="B219" s="281">
        <v>10450</v>
      </c>
      <c r="C219" s="272" t="s">
        <v>46</v>
      </c>
      <c r="D219" s="282">
        <v>18.25</v>
      </c>
      <c r="E219" s="263"/>
      <c r="F219" s="299">
        <v>1</v>
      </c>
      <c r="G219" s="297">
        <v>0</v>
      </c>
    </row>
    <row r="220" spans="1:7" ht="13.5" thickBot="1">
      <c r="A220" s="280" t="s">
        <v>47</v>
      </c>
      <c r="B220" s="281">
        <v>10950</v>
      </c>
      <c r="C220" s="272" t="s">
        <v>46</v>
      </c>
      <c r="D220" s="282">
        <v>17.51</v>
      </c>
      <c r="E220" s="263"/>
      <c r="F220" s="299">
        <v>1.0478468899521531</v>
      </c>
      <c r="G220" s="297">
        <v>-0.74</v>
      </c>
    </row>
    <row r="221" spans="1:7" ht="13.5" thickBot="1">
      <c r="A221" s="280" t="s">
        <v>47</v>
      </c>
      <c r="B221" s="281">
        <v>11500</v>
      </c>
      <c r="C221" s="272" t="s">
        <v>46</v>
      </c>
      <c r="D221" s="282">
        <v>16.84</v>
      </c>
      <c r="E221" s="263"/>
      <c r="F221" s="299">
        <v>1.1004784688995215</v>
      </c>
      <c r="G221" s="297">
        <v>-1.41</v>
      </c>
    </row>
    <row r="222" spans="1:7" ht="13.5" thickBot="1">
      <c r="A222" s="280" t="s">
        <v>47</v>
      </c>
      <c r="B222" s="281">
        <v>12550</v>
      </c>
      <c r="C222" s="272" t="s">
        <v>46</v>
      </c>
      <c r="D222" s="282">
        <v>16.01</v>
      </c>
      <c r="E222" s="263"/>
      <c r="F222" s="299">
        <v>1.200956937799043</v>
      </c>
      <c r="G222" s="297">
        <v>-2.24</v>
      </c>
    </row>
    <row r="223" spans="1:7" ht="13.5" thickBot="1">
      <c r="A223" s="280" t="s">
        <v>48</v>
      </c>
      <c r="B223" s="281">
        <v>13600</v>
      </c>
      <c r="C223" s="272" t="s">
        <v>46</v>
      </c>
      <c r="D223" s="282">
        <v>15.76</v>
      </c>
      <c r="E223" s="263"/>
      <c r="F223" s="300">
        <v>1.3014354066985645</v>
      </c>
      <c r="G223" s="297">
        <v>-2.49</v>
      </c>
    </row>
    <row r="224" spans="1:7" ht="12.75">
      <c r="A224" s="275" t="s">
        <v>49</v>
      </c>
      <c r="B224" s="272">
        <v>10450</v>
      </c>
      <c r="C224" s="273"/>
      <c r="D224" s="283"/>
      <c r="E224" s="263"/>
      <c r="F224" s="270"/>
      <c r="G224" s="284">
        <v>10.2</v>
      </c>
    </row>
    <row r="225" spans="1:7" ht="12.75">
      <c r="A225" s="275" t="s">
        <v>50</v>
      </c>
      <c r="B225" s="285">
        <v>18.25</v>
      </c>
      <c r="C225" s="273"/>
      <c r="D225" s="283"/>
      <c r="E225" s="263"/>
      <c r="F225" s="270"/>
      <c r="G225" s="270"/>
    </row>
    <row r="226" spans="1:7" ht="12.75">
      <c r="A226" s="275" t="s">
        <v>51</v>
      </c>
      <c r="B226" s="285">
        <v>65</v>
      </c>
      <c r="C226" s="273"/>
      <c r="D226" s="283"/>
      <c r="E226" s="263"/>
      <c r="F226" s="270"/>
      <c r="G226" s="270"/>
    </row>
    <row r="227" spans="1:7" ht="13.5" thickBot="1">
      <c r="A227" s="286" t="s">
        <v>52</v>
      </c>
      <c r="B227" s="287">
        <v>8</v>
      </c>
      <c r="C227" s="288"/>
      <c r="D227" s="289"/>
      <c r="E227" s="263"/>
      <c r="F227" s="270"/>
      <c r="G227" s="270"/>
    </row>
    <row r="228" spans="1:7" ht="13.5" thickBot="1">
      <c r="A228" s="222"/>
      <c r="B228" s="222"/>
      <c r="C228" s="222"/>
      <c r="D228" s="222"/>
      <c r="E228" s="222"/>
      <c r="F228" s="222"/>
      <c r="G228" s="222"/>
    </row>
    <row r="229" spans="1:7" ht="12.75">
      <c r="A229" s="266" t="s">
        <v>41</v>
      </c>
      <c r="B229" s="267">
        <v>41970</v>
      </c>
      <c r="C229" s="268"/>
      <c r="D229" s="269"/>
      <c r="E229" s="270"/>
      <c r="F229" s="270"/>
      <c r="G229" s="270"/>
    </row>
    <row r="230" spans="1:7" ht="13.5" thickBot="1">
      <c r="A230" s="271" t="s">
        <v>0</v>
      </c>
      <c r="B230" s="272" t="s">
        <v>38</v>
      </c>
      <c r="C230" s="273"/>
      <c r="D230" s="274"/>
      <c r="E230" s="270"/>
      <c r="F230" s="270"/>
      <c r="G230" s="270"/>
    </row>
    <row r="231" spans="1:7" ht="13.5" thickBot="1">
      <c r="A231" s="275" t="s">
        <v>42</v>
      </c>
      <c r="B231" s="276">
        <v>41991</v>
      </c>
      <c r="C231" s="273"/>
      <c r="D231" s="277"/>
      <c r="E231" s="263"/>
      <c r="F231" s="278" t="s">
        <v>43</v>
      </c>
      <c r="G231" s="279" t="s">
        <v>44</v>
      </c>
    </row>
    <row r="232" spans="1:7" ht="12.75">
      <c r="A232" s="280" t="s">
        <v>45</v>
      </c>
      <c r="B232" s="281">
        <v>31450</v>
      </c>
      <c r="C232" s="272" t="s">
        <v>46</v>
      </c>
      <c r="D232" s="282">
        <v>34.41</v>
      </c>
      <c r="E232" s="263"/>
      <c r="F232" s="293">
        <v>0.700445434298441</v>
      </c>
      <c r="G232" s="291">
        <v>17.16</v>
      </c>
    </row>
    <row r="233" spans="1:7" ht="12.75">
      <c r="A233" s="280" t="s">
        <v>47</v>
      </c>
      <c r="B233" s="281">
        <v>35950</v>
      </c>
      <c r="C233" s="272" t="s">
        <v>46</v>
      </c>
      <c r="D233" s="282">
        <v>28.08</v>
      </c>
      <c r="E233" s="263"/>
      <c r="F233" s="294">
        <v>0.8006681514476615</v>
      </c>
      <c r="G233" s="282">
        <v>10.83</v>
      </c>
    </row>
    <row r="234" spans="1:7" ht="12.75">
      <c r="A234" s="280" t="s">
        <v>47</v>
      </c>
      <c r="B234" s="281">
        <v>40400</v>
      </c>
      <c r="C234" s="272" t="s">
        <v>46</v>
      </c>
      <c r="D234" s="282">
        <v>22.4</v>
      </c>
      <c r="E234" s="263"/>
      <c r="F234" s="294">
        <v>0.8997772828507795</v>
      </c>
      <c r="G234" s="282">
        <v>5.15</v>
      </c>
    </row>
    <row r="235" spans="1:7" ht="12.75">
      <c r="A235" s="280" t="s">
        <v>47</v>
      </c>
      <c r="B235" s="281">
        <v>42650</v>
      </c>
      <c r="C235" s="272" t="s">
        <v>46</v>
      </c>
      <c r="D235" s="282">
        <v>19.75</v>
      </c>
      <c r="E235" s="263"/>
      <c r="F235" s="294">
        <v>0.9498886414253898</v>
      </c>
      <c r="G235" s="282">
        <v>2.5</v>
      </c>
    </row>
    <row r="236" spans="1:7" ht="12.75">
      <c r="A236" s="280" t="s">
        <v>47</v>
      </c>
      <c r="B236" s="281">
        <v>44900</v>
      </c>
      <c r="C236" s="272" t="s">
        <v>46</v>
      </c>
      <c r="D236" s="282">
        <v>17.25</v>
      </c>
      <c r="E236" s="263"/>
      <c r="F236" s="294">
        <v>1</v>
      </c>
      <c r="G236" s="282">
        <v>0</v>
      </c>
    </row>
    <row r="237" spans="1:7" ht="12.75">
      <c r="A237" s="280" t="s">
        <v>47</v>
      </c>
      <c r="B237" s="281">
        <v>47150</v>
      </c>
      <c r="C237" s="272" t="s">
        <v>46</v>
      </c>
      <c r="D237" s="282">
        <v>14.89</v>
      </c>
      <c r="E237" s="263"/>
      <c r="F237" s="294">
        <v>1.0501113585746102</v>
      </c>
      <c r="G237" s="282">
        <v>-2.36</v>
      </c>
    </row>
    <row r="238" spans="1:7" ht="12.75">
      <c r="A238" s="280" t="s">
        <v>47</v>
      </c>
      <c r="B238" s="281">
        <v>49400</v>
      </c>
      <c r="C238" s="272" t="s">
        <v>46</v>
      </c>
      <c r="D238" s="282">
        <v>12.68</v>
      </c>
      <c r="E238" s="263"/>
      <c r="F238" s="294">
        <v>1.1002227171492205</v>
      </c>
      <c r="G238" s="282">
        <v>-4.57</v>
      </c>
    </row>
    <row r="239" spans="1:7" ht="12.75">
      <c r="A239" s="280" t="s">
        <v>47</v>
      </c>
      <c r="B239" s="281">
        <v>53900</v>
      </c>
      <c r="C239" s="272" t="s">
        <v>46</v>
      </c>
      <c r="D239" s="282">
        <v>8.71</v>
      </c>
      <c r="E239" s="263"/>
      <c r="F239" s="294">
        <v>1.200445434298441</v>
      </c>
      <c r="G239" s="282">
        <v>-8.54</v>
      </c>
    </row>
    <row r="240" spans="1:7" ht="13.5" thickBot="1">
      <c r="A240" s="280" t="s">
        <v>48</v>
      </c>
      <c r="B240" s="281">
        <v>58400</v>
      </c>
      <c r="C240" s="272" t="s">
        <v>46</v>
      </c>
      <c r="D240" s="282">
        <v>5.32</v>
      </c>
      <c r="E240" s="263"/>
      <c r="F240" s="295">
        <v>1.3006681514476615</v>
      </c>
      <c r="G240" s="292">
        <v>-11.93</v>
      </c>
    </row>
    <row r="241" spans="1:7" ht="12.75">
      <c r="A241" s="275" t="s">
        <v>49</v>
      </c>
      <c r="B241" s="272">
        <v>44900</v>
      </c>
      <c r="C241" s="273"/>
      <c r="D241" s="283"/>
      <c r="E241" s="263"/>
      <c r="F241" s="270"/>
      <c r="G241" s="284">
        <v>29.09</v>
      </c>
    </row>
    <row r="242" spans="1:7" ht="12.75">
      <c r="A242" s="275" t="s">
        <v>50</v>
      </c>
      <c r="B242" s="285">
        <v>17.25</v>
      </c>
      <c r="C242" s="273"/>
      <c r="D242" s="283"/>
      <c r="E242" s="263"/>
      <c r="F242" s="270"/>
      <c r="G242" s="263"/>
    </row>
    <row r="243" spans="1:7" ht="12.75">
      <c r="A243" s="275" t="s">
        <v>51</v>
      </c>
      <c r="B243" s="285">
        <v>65</v>
      </c>
      <c r="C243" s="273"/>
      <c r="D243" s="283"/>
      <c r="E243" s="263"/>
      <c r="F243" s="270"/>
      <c r="G243" s="263"/>
    </row>
    <row r="244" spans="1:7" ht="13.5" thickBot="1">
      <c r="A244" s="286" t="s">
        <v>52</v>
      </c>
      <c r="B244" s="287">
        <v>8</v>
      </c>
      <c r="C244" s="288"/>
      <c r="D244" s="289"/>
      <c r="E244" s="263"/>
      <c r="F244" s="270"/>
      <c r="G244" s="270"/>
    </row>
    <row r="245" spans="1:7" ht="13.5" thickBot="1">
      <c r="A245" s="264"/>
      <c r="B245" s="290"/>
      <c r="C245" s="264"/>
      <c r="D245" s="265"/>
      <c r="E245" s="270"/>
      <c r="F245" s="270"/>
      <c r="G245" s="270"/>
    </row>
    <row r="246" spans="1:7" ht="12.75">
      <c r="A246" s="266" t="s">
        <v>41</v>
      </c>
      <c r="B246" s="267">
        <v>41970</v>
      </c>
      <c r="C246" s="268"/>
      <c r="D246" s="269"/>
      <c r="E246" s="270"/>
      <c r="F246" s="270"/>
      <c r="G246" s="270"/>
    </row>
    <row r="247" spans="1:7" ht="13.5" thickBot="1">
      <c r="A247" s="271" t="s">
        <v>0</v>
      </c>
      <c r="B247" s="272" t="s">
        <v>38</v>
      </c>
      <c r="C247" s="273"/>
      <c r="D247" s="274"/>
      <c r="E247" s="270"/>
      <c r="F247" s="270"/>
      <c r="G247" s="270"/>
    </row>
    <row r="248" spans="1:7" ht="13.5" thickBot="1">
      <c r="A248" s="275" t="s">
        <v>42</v>
      </c>
      <c r="B248" s="276">
        <v>42082</v>
      </c>
      <c r="C248" s="273"/>
      <c r="D248" s="277"/>
      <c r="E248" s="263"/>
      <c r="F248" s="278" t="s">
        <v>43</v>
      </c>
      <c r="G248" s="279" t="s">
        <v>44</v>
      </c>
    </row>
    <row r="249" spans="1:7" ht="12.75">
      <c r="A249" s="280" t="s">
        <v>45</v>
      </c>
      <c r="B249" s="281">
        <v>31700</v>
      </c>
      <c r="C249" s="272" t="s">
        <v>46</v>
      </c>
      <c r="D249" s="282">
        <v>28.55</v>
      </c>
      <c r="E249" s="263"/>
      <c r="F249" s="293">
        <v>0.6997792494481236</v>
      </c>
      <c r="G249" s="291">
        <v>11.3</v>
      </c>
    </row>
    <row r="250" spans="1:7" ht="12.75">
      <c r="A250" s="280" t="s">
        <v>47</v>
      </c>
      <c r="B250" s="281">
        <v>36200</v>
      </c>
      <c r="C250" s="272" t="s">
        <v>46</v>
      </c>
      <c r="D250" s="282">
        <v>24.23</v>
      </c>
      <c r="E250" s="263"/>
      <c r="F250" s="294">
        <v>0.7991169977924945</v>
      </c>
      <c r="G250" s="282">
        <v>6.98</v>
      </c>
    </row>
    <row r="251" spans="1:7" ht="12.75">
      <c r="A251" s="280" t="s">
        <v>47</v>
      </c>
      <c r="B251" s="281">
        <v>40750</v>
      </c>
      <c r="C251" s="272" t="s">
        <v>46</v>
      </c>
      <c r="D251" s="282">
        <v>20.45</v>
      </c>
      <c r="E251" s="263"/>
      <c r="F251" s="294">
        <v>0.8995584988962473</v>
      </c>
      <c r="G251" s="282">
        <v>3.2</v>
      </c>
    </row>
    <row r="252" spans="1:7" ht="12.75">
      <c r="A252" s="280" t="s">
        <v>47</v>
      </c>
      <c r="B252" s="281">
        <v>43000</v>
      </c>
      <c r="C252" s="272" t="s">
        <v>46</v>
      </c>
      <c r="D252" s="282">
        <v>18.79</v>
      </c>
      <c r="E252" s="263"/>
      <c r="F252" s="294">
        <v>0.9492273730684326</v>
      </c>
      <c r="G252" s="282">
        <v>1.54</v>
      </c>
    </row>
    <row r="253" spans="1:7" ht="12.75">
      <c r="A253" s="280" t="s">
        <v>47</v>
      </c>
      <c r="B253" s="281">
        <v>45300</v>
      </c>
      <c r="C253" s="272" t="s">
        <v>46</v>
      </c>
      <c r="D253" s="282">
        <v>17.25</v>
      </c>
      <c r="E253" s="263"/>
      <c r="F253" s="294">
        <v>1</v>
      </c>
      <c r="G253" s="282">
        <v>0</v>
      </c>
    </row>
    <row r="254" spans="1:7" ht="12.75">
      <c r="A254" s="280" t="s">
        <v>47</v>
      </c>
      <c r="B254" s="281">
        <v>47550</v>
      </c>
      <c r="C254" s="272" t="s">
        <v>46</v>
      </c>
      <c r="D254" s="282">
        <v>15.88</v>
      </c>
      <c r="E254" s="263"/>
      <c r="F254" s="294">
        <v>1.0496688741721854</v>
      </c>
      <c r="G254" s="282">
        <v>-1.37</v>
      </c>
    </row>
    <row r="255" spans="1:7" ht="12.75">
      <c r="A255" s="280" t="s">
        <v>47</v>
      </c>
      <c r="B255" s="281">
        <v>49800</v>
      </c>
      <c r="C255" s="272" t="s">
        <v>46</v>
      </c>
      <c r="D255" s="282">
        <v>14.66</v>
      </c>
      <c r="E255" s="263"/>
      <c r="F255" s="294">
        <v>1.099337748344371</v>
      </c>
      <c r="G255" s="282">
        <v>-2.59</v>
      </c>
    </row>
    <row r="256" spans="1:7" ht="12.75">
      <c r="A256" s="280" t="s">
        <v>47</v>
      </c>
      <c r="B256" s="281">
        <v>54350</v>
      </c>
      <c r="C256" s="272" t="s">
        <v>46</v>
      </c>
      <c r="D256" s="282">
        <v>12.62</v>
      </c>
      <c r="E256" s="263"/>
      <c r="F256" s="294">
        <v>1.1997792494481236</v>
      </c>
      <c r="G256" s="282">
        <v>-4.63</v>
      </c>
    </row>
    <row r="257" spans="1:7" ht="13.5" thickBot="1">
      <c r="A257" s="280" t="s">
        <v>48</v>
      </c>
      <c r="B257" s="281">
        <v>58850</v>
      </c>
      <c r="C257" s="272" t="s">
        <v>46</v>
      </c>
      <c r="D257" s="282">
        <v>11.18</v>
      </c>
      <c r="E257" s="263"/>
      <c r="F257" s="295">
        <v>1.2991169977924946</v>
      </c>
      <c r="G257" s="292">
        <v>-6.07</v>
      </c>
    </row>
    <row r="258" spans="1:7" ht="12.75">
      <c r="A258" s="275" t="s">
        <v>49</v>
      </c>
      <c r="B258" s="272">
        <v>45300</v>
      </c>
      <c r="C258" s="273"/>
      <c r="D258" s="283"/>
      <c r="E258" s="263"/>
      <c r="F258" s="270"/>
      <c r="G258" s="284">
        <v>17.37</v>
      </c>
    </row>
    <row r="259" spans="1:7" ht="12.75">
      <c r="A259" s="275" t="s">
        <v>50</v>
      </c>
      <c r="B259" s="285">
        <v>17.25</v>
      </c>
      <c r="C259" s="273"/>
      <c r="D259" s="283"/>
      <c r="E259" s="263"/>
      <c r="F259" s="270"/>
      <c r="G259" s="270"/>
    </row>
    <row r="260" spans="1:7" ht="12.75">
      <c r="A260" s="275" t="s">
        <v>51</v>
      </c>
      <c r="B260" s="285">
        <v>65</v>
      </c>
      <c r="C260" s="273"/>
      <c r="D260" s="283"/>
      <c r="E260" s="263"/>
      <c r="F260" s="270"/>
      <c r="G260" s="270"/>
    </row>
    <row r="261" spans="1:7" ht="13.5" thickBot="1">
      <c r="A261" s="286" t="s">
        <v>52</v>
      </c>
      <c r="B261" s="287">
        <v>8</v>
      </c>
      <c r="C261" s="288"/>
      <c r="D261" s="289"/>
      <c r="E261" s="263"/>
      <c r="F261" s="270"/>
      <c r="G261" s="270"/>
    </row>
    <row r="262" spans="1:4" ht="13.5" thickBot="1">
      <c r="A262" s="10"/>
      <c r="B262" s="11"/>
      <c r="C262" s="10"/>
      <c r="D262" s="12"/>
    </row>
    <row r="263" spans="1:7" ht="12.75">
      <c r="A263" s="266" t="s">
        <v>41</v>
      </c>
      <c r="B263" s="267">
        <v>41970</v>
      </c>
      <c r="C263" s="268"/>
      <c r="D263" s="269"/>
      <c r="E263" s="270"/>
      <c r="F263" s="270"/>
      <c r="G263" s="270"/>
    </row>
    <row r="264" spans="1:7" ht="13.5" thickBot="1">
      <c r="A264" s="271" t="s">
        <v>0</v>
      </c>
      <c r="B264" s="272" t="s">
        <v>37</v>
      </c>
      <c r="C264" s="273"/>
      <c r="D264" s="274"/>
      <c r="E264" s="270"/>
      <c r="F264" s="270"/>
      <c r="G264" s="270"/>
    </row>
    <row r="265" spans="1:7" ht="13.5" thickBot="1">
      <c r="A265" s="275" t="s">
        <v>42</v>
      </c>
      <c r="B265" s="276">
        <v>41991</v>
      </c>
      <c r="C265" s="273"/>
      <c r="D265" s="277"/>
      <c r="E265" s="270"/>
      <c r="F265" s="278" t="s">
        <v>43</v>
      </c>
      <c r="G265" s="279" t="s">
        <v>44</v>
      </c>
    </row>
    <row r="266" spans="1:7" ht="13.5" thickBot="1">
      <c r="A266" s="280" t="s">
        <v>45</v>
      </c>
      <c r="B266" s="281">
        <v>46300</v>
      </c>
      <c r="C266" s="272" t="s">
        <v>46</v>
      </c>
      <c r="D266" s="282">
        <v>27.45</v>
      </c>
      <c r="E266" s="301"/>
      <c r="F266" s="303">
        <v>0.6999244142101285</v>
      </c>
      <c r="G266" s="297">
        <v>12.7</v>
      </c>
    </row>
    <row r="267" spans="1:7" ht="13.5" thickBot="1">
      <c r="A267" s="280" t="s">
        <v>47</v>
      </c>
      <c r="B267" s="281">
        <v>52900</v>
      </c>
      <c r="C267" s="272" t="s">
        <v>46</v>
      </c>
      <c r="D267" s="282">
        <v>22.78</v>
      </c>
      <c r="E267" s="302"/>
      <c r="F267" s="303">
        <v>0.799697656840514</v>
      </c>
      <c r="G267" s="297">
        <v>8.03</v>
      </c>
    </row>
    <row r="268" spans="1:7" ht="13.5" thickBot="1">
      <c r="A268" s="280" t="s">
        <v>47</v>
      </c>
      <c r="B268" s="281">
        <v>59550</v>
      </c>
      <c r="C268" s="272" t="s">
        <v>46</v>
      </c>
      <c r="D268" s="282">
        <v>18.51</v>
      </c>
      <c r="E268" s="302"/>
      <c r="F268" s="303">
        <v>0.9002267573696145</v>
      </c>
      <c r="G268" s="297">
        <v>3.76</v>
      </c>
    </row>
    <row r="269" spans="1:7" ht="13.5" thickBot="1">
      <c r="A269" s="280" t="s">
        <v>47</v>
      </c>
      <c r="B269" s="281">
        <v>62850</v>
      </c>
      <c r="C269" s="272" t="s">
        <v>46</v>
      </c>
      <c r="D269" s="282">
        <v>16.56</v>
      </c>
      <c r="E269" s="302"/>
      <c r="F269" s="303">
        <v>0.9501133786848073</v>
      </c>
      <c r="G269" s="297">
        <v>1.81</v>
      </c>
    </row>
    <row r="270" spans="1:7" ht="13.5" thickBot="1">
      <c r="A270" s="280" t="s">
        <v>47</v>
      </c>
      <c r="B270" s="281">
        <v>66150</v>
      </c>
      <c r="C270" s="272" t="s">
        <v>46</v>
      </c>
      <c r="D270" s="282">
        <v>14.75</v>
      </c>
      <c r="E270" s="302"/>
      <c r="F270" s="303">
        <v>1</v>
      </c>
      <c r="G270" s="297">
        <v>0</v>
      </c>
    </row>
    <row r="271" spans="1:7" ht="13.5" thickBot="1">
      <c r="A271" s="280" t="s">
        <v>47</v>
      </c>
      <c r="B271" s="281">
        <v>69450</v>
      </c>
      <c r="C271" s="272" t="s">
        <v>46</v>
      </c>
      <c r="D271" s="282">
        <v>13.14</v>
      </c>
      <c r="E271" s="302"/>
      <c r="F271" s="303">
        <v>1.0498866213151927</v>
      </c>
      <c r="G271" s="297">
        <v>-1.61</v>
      </c>
    </row>
    <row r="272" spans="1:7" ht="13.5" thickBot="1">
      <c r="A272" s="280" t="s">
        <v>47</v>
      </c>
      <c r="B272" s="281">
        <v>72750</v>
      </c>
      <c r="C272" s="272" t="s">
        <v>46</v>
      </c>
      <c r="D272" s="282">
        <v>11.91</v>
      </c>
      <c r="E272" s="302"/>
      <c r="F272" s="303">
        <v>1.0997732426303855</v>
      </c>
      <c r="G272" s="297">
        <v>-2.84</v>
      </c>
    </row>
    <row r="273" spans="1:7" ht="13.5" thickBot="1">
      <c r="A273" s="280" t="s">
        <v>47</v>
      </c>
      <c r="B273" s="281">
        <v>79400</v>
      </c>
      <c r="C273" s="272" t="s">
        <v>46</v>
      </c>
      <c r="D273" s="282">
        <v>10.64</v>
      </c>
      <c r="E273" s="302"/>
      <c r="F273" s="303">
        <v>1.200302343159486</v>
      </c>
      <c r="G273" s="297">
        <v>-4.11</v>
      </c>
    </row>
    <row r="274" spans="1:7" ht="13.5" thickBot="1">
      <c r="A274" s="280" t="s">
        <v>48</v>
      </c>
      <c r="B274" s="281">
        <v>86000</v>
      </c>
      <c r="C274" s="272" t="s">
        <v>46</v>
      </c>
      <c r="D274" s="282">
        <v>10.05</v>
      </c>
      <c r="E274" s="304"/>
      <c r="F274" s="303">
        <v>1.3000755857898716</v>
      </c>
      <c r="G274" s="305">
        <v>-4.7</v>
      </c>
    </row>
    <row r="275" spans="1:7" ht="12.75">
      <c r="A275" s="275" t="s">
        <v>49</v>
      </c>
      <c r="B275" s="272">
        <v>66150</v>
      </c>
      <c r="C275" s="273"/>
      <c r="D275" s="283"/>
      <c r="E275" s="270"/>
      <c r="F275" s="270"/>
      <c r="G275" s="284">
        <v>17.4</v>
      </c>
    </row>
    <row r="276" spans="1:7" ht="12.75">
      <c r="A276" s="275" t="s">
        <v>50</v>
      </c>
      <c r="B276" s="285">
        <v>14.75</v>
      </c>
      <c r="C276" s="273"/>
      <c r="D276" s="283"/>
      <c r="E276" s="270"/>
      <c r="F276" s="270"/>
      <c r="G276" s="270"/>
    </row>
    <row r="277" spans="1:7" ht="12.75">
      <c r="A277" s="275" t="s">
        <v>51</v>
      </c>
      <c r="B277" s="285">
        <v>65</v>
      </c>
      <c r="C277" s="273"/>
      <c r="D277" s="283"/>
      <c r="E277" s="270"/>
      <c r="F277" s="270"/>
      <c r="G277" s="270"/>
    </row>
    <row r="278" spans="1:7" ht="13.5" thickBot="1">
      <c r="A278" s="286" t="s">
        <v>52</v>
      </c>
      <c r="B278" s="287">
        <v>8</v>
      </c>
      <c r="C278" s="288"/>
      <c r="D278" s="289"/>
      <c r="E278" s="270"/>
      <c r="F278" s="270"/>
      <c r="G278" s="270"/>
    </row>
    <row r="279" spans="1:7" ht="13.5" thickBot="1">
      <c r="A279" s="264"/>
      <c r="B279" s="290"/>
      <c r="C279" s="264"/>
      <c r="D279" s="265"/>
      <c r="E279" s="270"/>
      <c r="F279" s="270"/>
      <c r="G279" s="270"/>
    </row>
    <row r="280" spans="1:7" ht="12.75">
      <c r="A280" s="266" t="s">
        <v>41</v>
      </c>
      <c r="B280" s="267">
        <v>41970</v>
      </c>
      <c r="C280" s="268"/>
      <c r="D280" s="269"/>
      <c r="E280" s="270"/>
      <c r="F280" s="270"/>
      <c r="G280" s="270"/>
    </row>
    <row r="281" spans="1:7" ht="13.5" thickBot="1">
      <c r="A281" s="271" t="s">
        <v>0</v>
      </c>
      <c r="B281" s="272" t="s">
        <v>37</v>
      </c>
      <c r="C281" s="273"/>
      <c r="D281" s="274"/>
      <c r="E281" s="270"/>
      <c r="F281" s="270"/>
      <c r="G281" s="270"/>
    </row>
    <row r="282" spans="1:7" ht="13.5" thickBot="1">
      <c r="A282" s="275" t="s">
        <v>42</v>
      </c>
      <c r="B282" s="276">
        <v>42082</v>
      </c>
      <c r="C282" s="273"/>
      <c r="D282" s="277"/>
      <c r="E282" s="270"/>
      <c r="F282" s="278" t="s">
        <v>43</v>
      </c>
      <c r="G282" s="279" t="s">
        <v>44</v>
      </c>
    </row>
    <row r="283" spans="1:7" ht="13.5" thickBot="1">
      <c r="A283" s="280" t="s">
        <v>45</v>
      </c>
      <c r="B283" s="281">
        <v>46900</v>
      </c>
      <c r="C283" s="272" t="s">
        <v>46</v>
      </c>
      <c r="D283" s="282">
        <v>27.45</v>
      </c>
      <c r="E283" s="301"/>
      <c r="F283" s="303">
        <v>0.6994780014914244</v>
      </c>
      <c r="G283" s="297">
        <v>12.7</v>
      </c>
    </row>
    <row r="284" spans="1:7" ht="13.5" thickBot="1">
      <c r="A284" s="280" t="s">
        <v>47</v>
      </c>
      <c r="B284" s="281">
        <v>53600</v>
      </c>
      <c r="C284" s="272" t="s">
        <v>46</v>
      </c>
      <c r="D284" s="282">
        <v>22.78</v>
      </c>
      <c r="E284" s="302"/>
      <c r="F284" s="303">
        <v>0.7994034302759135</v>
      </c>
      <c r="G284" s="297">
        <v>8.03</v>
      </c>
    </row>
    <row r="285" spans="1:7" ht="13.5" thickBot="1">
      <c r="A285" s="280" t="s">
        <v>47</v>
      </c>
      <c r="B285" s="281">
        <v>60300</v>
      </c>
      <c r="C285" s="272" t="s">
        <v>46</v>
      </c>
      <c r="D285" s="282">
        <v>18.51</v>
      </c>
      <c r="E285" s="302"/>
      <c r="F285" s="303">
        <v>0.8993288590604027</v>
      </c>
      <c r="G285" s="297">
        <v>3.76</v>
      </c>
    </row>
    <row r="286" spans="1:7" ht="13.5" thickBot="1">
      <c r="A286" s="280" t="s">
        <v>47</v>
      </c>
      <c r="B286" s="281">
        <v>63700</v>
      </c>
      <c r="C286" s="272" t="s">
        <v>46</v>
      </c>
      <c r="D286" s="282">
        <v>16.56</v>
      </c>
      <c r="E286" s="302"/>
      <c r="F286" s="303">
        <v>0.9500372856077554</v>
      </c>
      <c r="G286" s="297">
        <v>1.81</v>
      </c>
    </row>
    <row r="287" spans="1:7" ht="13.5" thickBot="1">
      <c r="A287" s="280" t="s">
        <v>47</v>
      </c>
      <c r="B287" s="281">
        <v>67050</v>
      </c>
      <c r="C287" s="272" t="s">
        <v>46</v>
      </c>
      <c r="D287" s="282">
        <v>14.75</v>
      </c>
      <c r="E287" s="302"/>
      <c r="F287" s="303">
        <v>1</v>
      </c>
      <c r="G287" s="297">
        <v>0</v>
      </c>
    </row>
    <row r="288" spans="1:7" ht="13.5" thickBot="1">
      <c r="A288" s="280" t="s">
        <v>47</v>
      </c>
      <c r="B288" s="281">
        <v>70400</v>
      </c>
      <c r="C288" s="272" t="s">
        <v>46</v>
      </c>
      <c r="D288" s="282">
        <v>13.14</v>
      </c>
      <c r="E288" s="302"/>
      <c r="F288" s="303">
        <v>1.0499627143922445</v>
      </c>
      <c r="G288" s="297">
        <v>-1.61</v>
      </c>
    </row>
    <row r="289" spans="1:7" ht="13.5" thickBot="1">
      <c r="A289" s="280" t="s">
        <v>47</v>
      </c>
      <c r="B289" s="281">
        <v>73750</v>
      </c>
      <c r="C289" s="272" t="s">
        <v>46</v>
      </c>
      <c r="D289" s="282">
        <v>11.91</v>
      </c>
      <c r="E289" s="302"/>
      <c r="F289" s="303">
        <v>1.0999254287844893</v>
      </c>
      <c r="G289" s="297">
        <v>-2.84</v>
      </c>
    </row>
    <row r="290" spans="1:7" ht="13.5" thickBot="1">
      <c r="A290" s="280" t="s">
        <v>47</v>
      </c>
      <c r="B290" s="281">
        <v>80450</v>
      </c>
      <c r="C290" s="272" t="s">
        <v>46</v>
      </c>
      <c r="D290" s="282">
        <v>10.64</v>
      </c>
      <c r="E290" s="302"/>
      <c r="F290" s="303">
        <v>1.1998508575689784</v>
      </c>
      <c r="G290" s="297">
        <v>-4.11</v>
      </c>
    </row>
    <row r="291" spans="1:7" ht="13.5" thickBot="1">
      <c r="A291" s="280" t="s">
        <v>48</v>
      </c>
      <c r="B291" s="281">
        <v>87150</v>
      </c>
      <c r="C291" s="272" t="s">
        <v>46</v>
      </c>
      <c r="D291" s="282">
        <v>10.05</v>
      </c>
      <c r="E291" s="304"/>
      <c r="F291" s="303">
        <v>1.2997762863534676</v>
      </c>
      <c r="G291" s="305">
        <v>-4.7</v>
      </c>
    </row>
    <row r="292" spans="1:7" ht="12.75">
      <c r="A292" s="275" t="s">
        <v>49</v>
      </c>
      <c r="B292" s="272">
        <v>67050</v>
      </c>
      <c r="C292" s="273"/>
      <c r="D292" s="283"/>
      <c r="E292" s="270"/>
      <c r="F292" s="270"/>
      <c r="G292" s="284">
        <v>17.4</v>
      </c>
    </row>
    <row r="293" spans="1:7" ht="12.75">
      <c r="A293" s="275" t="s">
        <v>50</v>
      </c>
      <c r="B293" s="285">
        <v>14.75</v>
      </c>
      <c r="C293" s="273"/>
      <c r="D293" s="283"/>
      <c r="E293" s="270"/>
      <c r="F293" s="270"/>
      <c r="G293" s="270"/>
    </row>
    <row r="294" spans="1:7" ht="12.75">
      <c r="A294" s="275" t="s">
        <v>51</v>
      </c>
      <c r="B294" s="285">
        <v>65</v>
      </c>
      <c r="C294" s="273"/>
      <c r="D294" s="283"/>
      <c r="E294" s="270"/>
      <c r="F294" s="270"/>
      <c r="G294" s="270"/>
    </row>
    <row r="295" spans="1:7" ht="13.5" thickBot="1">
      <c r="A295" s="286" t="s">
        <v>52</v>
      </c>
      <c r="B295" s="287">
        <v>8</v>
      </c>
      <c r="C295" s="288"/>
      <c r="D295" s="289"/>
      <c r="E295" s="270"/>
      <c r="F295" s="270"/>
      <c r="G295" s="270"/>
    </row>
    <row r="296" spans="1:7" ht="13.5" thickBot="1">
      <c r="A296" s="180"/>
      <c r="B296" s="183"/>
      <c r="C296" s="180"/>
      <c r="D296" s="181"/>
      <c r="E296" s="182"/>
      <c r="F296" s="182"/>
      <c r="G296" s="182"/>
    </row>
    <row r="297" spans="1:7" ht="12.75">
      <c r="A297" s="266" t="s">
        <v>41</v>
      </c>
      <c r="B297" s="267">
        <v>41970</v>
      </c>
      <c r="C297" s="268"/>
      <c r="D297" s="269"/>
      <c r="E297" s="270"/>
      <c r="F297" s="270"/>
      <c r="G297" s="270"/>
    </row>
    <row r="298" spans="1:7" ht="13.5" thickBot="1">
      <c r="A298" s="271" t="s">
        <v>0</v>
      </c>
      <c r="B298" s="272" t="s">
        <v>39</v>
      </c>
      <c r="C298" s="273"/>
      <c r="D298" s="274"/>
      <c r="E298" s="270"/>
      <c r="F298" s="270"/>
      <c r="G298" s="270"/>
    </row>
    <row r="299" spans="1:7" ht="13.5" thickBot="1">
      <c r="A299" s="275" t="s">
        <v>42</v>
      </c>
      <c r="B299" s="276">
        <v>41991</v>
      </c>
      <c r="C299" s="273"/>
      <c r="D299" s="277"/>
      <c r="E299" s="263"/>
      <c r="F299" s="278" t="s">
        <v>43</v>
      </c>
      <c r="G299" s="279" t="s">
        <v>44</v>
      </c>
    </row>
    <row r="300" spans="1:7" ht="12.75">
      <c r="A300" s="280" t="s">
        <v>45</v>
      </c>
      <c r="B300" s="281">
        <v>35350</v>
      </c>
      <c r="C300" s="272" t="s">
        <v>46</v>
      </c>
      <c r="D300" s="282">
        <v>37.19</v>
      </c>
      <c r="E300" s="263"/>
      <c r="F300" s="293">
        <v>0.7</v>
      </c>
      <c r="G300" s="291">
        <v>17.19</v>
      </c>
    </row>
    <row r="301" spans="1:7" ht="12.75">
      <c r="A301" s="280" t="s">
        <v>47</v>
      </c>
      <c r="B301" s="281">
        <v>40400</v>
      </c>
      <c r="C301" s="272" t="s">
        <v>46</v>
      </c>
      <c r="D301" s="282">
        <v>30.87</v>
      </c>
      <c r="E301" s="263"/>
      <c r="F301" s="294">
        <v>0.8</v>
      </c>
      <c r="G301" s="282">
        <v>10.87</v>
      </c>
    </row>
    <row r="302" spans="1:7" ht="12.75">
      <c r="A302" s="280" t="s">
        <v>47</v>
      </c>
      <c r="B302" s="281">
        <v>45450</v>
      </c>
      <c r="C302" s="272" t="s">
        <v>46</v>
      </c>
      <c r="D302" s="282">
        <v>25.14</v>
      </c>
      <c r="E302" s="263"/>
      <c r="F302" s="294">
        <v>0.9</v>
      </c>
      <c r="G302" s="282">
        <v>5.14</v>
      </c>
    </row>
    <row r="303" spans="1:7" ht="12.75">
      <c r="A303" s="280" t="s">
        <v>47</v>
      </c>
      <c r="B303" s="281">
        <v>47950</v>
      </c>
      <c r="C303" s="272" t="s">
        <v>46</v>
      </c>
      <c r="D303" s="282">
        <v>22.52</v>
      </c>
      <c r="E303" s="263"/>
      <c r="F303" s="294">
        <v>0.9495049504950495</v>
      </c>
      <c r="G303" s="282">
        <v>2.52</v>
      </c>
    </row>
    <row r="304" spans="1:7" ht="12.75">
      <c r="A304" s="280" t="s">
        <v>47</v>
      </c>
      <c r="B304" s="281">
        <v>50500</v>
      </c>
      <c r="C304" s="272" t="s">
        <v>46</v>
      </c>
      <c r="D304" s="282">
        <v>20</v>
      </c>
      <c r="E304" s="263"/>
      <c r="F304" s="294">
        <v>1</v>
      </c>
      <c r="G304" s="282">
        <v>0</v>
      </c>
    </row>
    <row r="305" spans="1:7" ht="12.75">
      <c r="A305" s="280" t="s">
        <v>47</v>
      </c>
      <c r="B305" s="281">
        <v>53000</v>
      </c>
      <c r="C305" s="272" t="s">
        <v>46</v>
      </c>
      <c r="D305" s="282">
        <v>17.67</v>
      </c>
      <c r="E305" s="263"/>
      <c r="F305" s="294">
        <v>1.0495049504950495</v>
      </c>
      <c r="G305" s="282">
        <v>-2.33</v>
      </c>
    </row>
    <row r="306" spans="1:7" ht="12.75">
      <c r="A306" s="280" t="s">
        <v>47</v>
      </c>
      <c r="B306" s="281">
        <v>55550</v>
      </c>
      <c r="C306" s="272" t="s">
        <v>46</v>
      </c>
      <c r="D306" s="282">
        <v>15.44</v>
      </c>
      <c r="E306" s="263"/>
      <c r="F306" s="294">
        <v>1.1</v>
      </c>
      <c r="G306" s="282">
        <v>-4.56</v>
      </c>
    </row>
    <row r="307" spans="1:7" ht="12.75">
      <c r="A307" s="280" t="s">
        <v>47</v>
      </c>
      <c r="B307" s="281">
        <v>60600</v>
      </c>
      <c r="C307" s="272" t="s">
        <v>46</v>
      </c>
      <c r="D307" s="282">
        <v>11.48</v>
      </c>
      <c r="E307" s="263"/>
      <c r="F307" s="294">
        <v>1.2</v>
      </c>
      <c r="G307" s="282">
        <v>-8.52</v>
      </c>
    </row>
    <row r="308" spans="1:7" ht="13.5" thickBot="1">
      <c r="A308" s="280" t="s">
        <v>48</v>
      </c>
      <c r="B308" s="281">
        <v>65650</v>
      </c>
      <c r="C308" s="272" t="s">
        <v>46</v>
      </c>
      <c r="D308" s="282">
        <v>8.09</v>
      </c>
      <c r="E308" s="263"/>
      <c r="F308" s="295">
        <v>1.3</v>
      </c>
      <c r="G308" s="292">
        <v>-11.91</v>
      </c>
    </row>
    <row r="309" spans="1:7" ht="12.75">
      <c r="A309" s="275" t="s">
        <v>49</v>
      </c>
      <c r="B309" s="272">
        <v>50500</v>
      </c>
      <c r="C309" s="273"/>
      <c r="D309" s="283"/>
      <c r="E309" s="263"/>
      <c r="F309" s="270"/>
      <c r="G309" s="284">
        <v>29.1</v>
      </c>
    </row>
    <row r="310" spans="1:7" ht="12.75">
      <c r="A310" s="275" t="s">
        <v>50</v>
      </c>
      <c r="B310" s="285">
        <v>20</v>
      </c>
      <c r="C310" s="273"/>
      <c r="D310" s="283"/>
      <c r="E310" s="263"/>
      <c r="F310" s="270"/>
      <c r="G310" s="270"/>
    </row>
    <row r="311" spans="1:7" ht="12.75">
      <c r="A311" s="275" t="s">
        <v>51</v>
      </c>
      <c r="B311" s="285">
        <v>65</v>
      </c>
      <c r="C311" s="273"/>
      <c r="D311" s="283"/>
      <c r="E311" s="263"/>
      <c r="F311" s="270"/>
      <c r="G311" s="270"/>
    </row>
    <row r="312" spans="1:7" ht="13.5" thickBot="1">
      <c r="A312" s="286" t="s">
        <v>52</v>
      </c>
      <c r="B312" s="287">
        <v>8</v>
      </c>
      <c r="C312" s="288"/>
      <c r="D312" s="289"/>
      <c r="E312" s="263"/>
      <c r="F312" s="270"/>
      <c r="G312" s="270"/>
    </row>
    <row r="313" spans="1:7" ht="13.5" thickBot="1">
      <c r="A313" s="264"/>
      <c r="B313" s="290"/>
      <c r="C313" s="264"/>
      <c r="D313" s="265"/>
      <c r="E313" s="270"/>
      <c r="F313" s="270"/>
      <c r="G313" s="270"/>
    </row>
    <row r="314" spans="1:7" ht="12.75">
      <c r="A314" s="266" t="s">
        <v>41</v>
      </c>
      <c r="B314" s="267">
        <v>41970</v>
      </c>
      <c r="C314" s="268"/>
      <c r="D314" s="269"/>
      <c r="E314" s="270"/>
      <c r="F314" s="270"/>
      <c r="G314" s="270"/>
    </row>
    <row r="315" spans="1:7" ht="13.5" thickBot="1">
      <c r="A315" s="271" t="s">
        <v>0</v>
      </c>
      <c r="B315" s="272" t="s">
        <v>39</v>
      </c>
      <c r="C315" s="273"/>
      <c r="D315" s="274"/>
      <c r="E315" s="270"/>
      <c r="F315" s="270"/>
      <c r="G315" s="270"/>
    </row>
    <row r="316" spans="1:7" ht="13.5" thickBot="1">
      <c r="A316" s="275" t="s">
        <v>42</v>
      </c>
      <c r="B316" s="276">
        <v>42082</v>
      </c>
      <c r="C316" s="273"/>
      <c r="D316" s="277"/>
      <c r="E316" s="263"/>
      <c r="F316" s="278" t="s">
        <v>43</v>
      </c>
      <c r="G316" s="279" t="s">
        <v>44</v>
      </c>
    </row>
    <row r="317" spans="1:7" ht="12.75">
      <c r="A317" s="280" t="s">
        <v>45</v>
      </c>
      <c r="B317" s="281">
        <v>35650</v>
      </c>
      <c r="C317" s="272" t="s">
        <v>46</v>
      </c>
      <c r="D317" s="282">
        <v>31.31</v>
      </c>
      <c r="E317" s="263"/>
      <c r="F317" s="293">
        <v>0.6997055937193327</v>
      </c>
      <c r="G317" s="291">
        <v>11.31</v>
      </c>
    </row>
    <row r="318" spans="1:7" ht="12.75">
      <c r="A318" s="280" t="s">
        <v>47</v>
      </c>
      <c r="B318" s="281">
        <v>40750</v>
      </c>
      <c r="C318" s="272" t="s">
        <v>46</v>
      </c>
      <c r="D318" s="282">
        <v>26.96</v>
      </c>
      <c r="E318" s="263"/>
      <c r="F318" s="294">
        <v>0.7998037291462218</v>
      </c>
      <c r="G318" s="282">
        <v>6.96</v>
      </c>
    </row>
    <row r="319" spans="1:7" ht="12.75">
      <c r="A319" s="280" t="s">
        <v>47</v>
      </c>
      <c r="B319" s="281">
        <v>45850</v>
      </c>
      <c r="C319" s="272" t="s">
        <v>46</v>
      </c>
      <c r="D319" s="282">
        <v>23.19</v>
      </c>
      <c r="E319" s="263"/>
      <c r="F319" s="294">
        <v>0.8999018645731109</v>
      </c>
      <c r="G319" s="282">
        <v>3.19</v>
      </c>
    </row>
    <row r="320" spans="1:7" ht="12.75">
      <c r="A320" s="280" t="s">
        <v>47</v>
      </c>
      <c r="B320" s="281">
        <v>48400</v>
      </c>
      <c r="C320" s="272" t="s">
        <v>46</v>
      </c>
      <c r="D320" s="282">
        <v>21.52</v>
      </c>
      <c r="E320" s="263"/>
      <c r="F320" s="294">
        <v>0.9499509322865555</v>
      </c>
      <c r="G320" s="282">
        <v>1.52</v>
      </c>
    </row>
    <row r="321" spans="1:7" ht="12.75">
      <c r="A321" s="280" t="s">
        <v>47</v>
      </c>
      <c r="B321" s="281">
        <v>50950</v>
      </c>
      <c r="C321" s="272" t="s">
        <v>46</v>
      </c>
      <c r="D321" s="282">
        <v>20</v>
      </c>
      <c r="E321" s="263"/>
      <c r="F321" s="294">
        <v>1</v>
      </c>
      <c r="G321" s="282">
        <v>0</v>
      </c>
    </row>
    <row r="322" spans="1:7" ht="12.75">
      <c r="A322" s="280" t="s">
        <v>47</v>
      </c>
      <c r="B322" s="281">
        <v>53500</v>
      </c>
      <c r="C322" s="272" t="s">
        <v>46</v>
      </c>
      <c r="D322" s="282">
        <v>18.62</v>
      </c>
      <c r="E322" s="263"/>
      <c r="F322" s="294">
        <v>1.0500490677134446</v>
      </c>
      <c r="G322" s="282">
        <v>-1.38</v>
      </c>
    </row>
    <row r="323" spans="1:7" ht="12.75">
      <c r="A323" s="280" t="s">
        <v>47</v>
      </c>
      <c r="B323" s="281">
        <v>56050</v>
      </c>
      <c r="C323" s="272" t="s">
        <v>46</v>
      </c>
      <c r="D323" s="282">
        <v>17.39</v>
      </c>
      <c r="E323" s="263"/>
      <c r="F323" s="294">
        <v>1.100098135426889</v>
      </c>
      <c r="G323" s="282">
        <v>-2.61</v>
      </c>
    </row>
    <row r="324" spans="1:7" ht="12.75">
      <c r="A324" s="280" t="s">
        <v>47</v>
      </c>
      <c r="B324" s="281">
        <v>61150</v>
      </c>
      <c r="C324" s="272" t="s">
        <v>46</v>
      </c>
      <c r="D324" s="282">
        <v>15.36</v>
      </c>
      <c r="E324" s="263"/>
      <c r="F324" s="294">
        <v>1.2001962708537781</v>
      </c>
      <c r="G324" s="282">
        <v>-4.64</v>
      </c>
    </row>
    <row r="325" spans="1:7" ht="13.5" thickBot="1">
      <c r="A325" s="280" t="s">
        <v>48</v>
      </c>
      <c r="B325" s="281">
        <v>66250</v>
      </c>
      <c r="C325" s="272" t="s">
        <v>46</v>
      </c>
      <c r="D325" s="282">
        <v>13.92</v>
      </c>
      <c r="E325" s="263"/>
      <c r="F325" s="295">
        <v>1.3002944062806674</v>
      </c>
      <c r="G325" s="292">
        <v>-6.08</v>
      </c>
    </row>
    <row r="326" spans="1:7" ht="12.75">
      <c r="A326" s="275" t="s">
        <v>49</v>
      </c>
      <c r="B326" s="272">
        <v>50950</v>
      </c>
      <c r="C326" s="273"/>
      <c r="D326" s="283"/>
      <c r="E326" s="263"/>
      <c r="F326" s="270"/>
      <c r="G326" s="284">
        <v>17.39</v>
      </c>
    </row>
    <row r="327" spans="1:7" ht="12.75">
      <c r="A327" s="275" t="s">
        <v>50</v>
      </c>
      <c r="B327" s="285">
        <v>20</v>
      </c>
      <c r="C327" s="273"/>
      <c r="D327" s="283"/>
      <c r="E327" s="263"/>
      <c r="F327" s="270"/>
      <c r="G327" s="270"/>
    </row>
    <row r="328" spans="1:7" ht="12.75">
      <c r="A328" s="275" t="s">
        <v>51</v>
      </c>
      <c r="B328" s="285">
        <v>65</v>
      </c>
      <c r="C328" s="273"/>
      <c r="D328" s="283"/>
      <c r="E328" s="263"/>
      <c r="F328" s="270"/>
      <c r="G328" s="270"/>
    </row>
    <row r="329" spans="1:7" ht="13.5" thickBot="1">
      <c r="A329" s="286" t="s">
        <v>52</v>
      </c>
      <c r="B329" s="287">
        <v>8</v>
      </c>
      <c r="C329" s="288"/>
      <c r="D329" s="289"/>
      <c r="E329" s="263"/>
      <c r="F329" s="270"/>
      <c r="G329" s="270"/>
    </row>
    <row r="330" spans="1:7" ht="13.5" thickBot="1">
      <c r="A330" s="184"/>
      <c r="B330" s="187"/>
      <c r="C330" s="184"/>
      <c r="D330" s="185"/>
      <c r="E330" s="186"/>
      <c r="F330" s="186"/>
      <c r="G330" s="186"/>
    </row>
    <row r="331" spans="1:7" ht="12.75">
      <c r="A331" s="226"/>
      <c r="B331" s="227"/>
      <c r="C331" s="228"/>
      <c r="D331" s="229"/>
      <c r="E331" s="230"/>
      <c r="F331" s="230"/>
      <c r="G331" s="230"/>
    </row>
    <row r="332" spans="1:7" ht="13.5" thickBot="1">
      <c r="A332" s="231"/>
      <c r="B332" s="232"/>
      <c r="C332" s="233"/>
      <c r="D332" s="234"/>
      <c r="E332" s="230"/>
      <c r="F332" s="230"/>
      <c r="G332" s="230"/>
    </row>
    <row r="333" spans="1:7" ht="13.5" thickBot="1">
      <c r="A333" s="235"/>
      <c r="B333" s="236"/>
      <c r="C333" s="233"/>
      <c r="D333" s="237"/>
      <c r="E333" s="223"/>
      <c r="F333" s="238"/>
      <c r="G333" s="239"/>
    </row>
    <row r="334" spans="1:7" ht="12.75">
      <c r="A334" s="240"/>
      <c r="B334" s="241"/>
      <c r="C334" s="232"/>
      <c r="D334" s="242"/>
      <c r="E334" s="223"/>
      <c r="F334" s="253"/>
      <c r="G334" s="251"/>
    </row>
    <row r="335" spans="1:7" ht="12.75">
      <c r="A335" s="240"/>
      <c r="B335" s="241"/>
      <c r="C335" s="232"/>
      <c r="D335" s="242"/>
      <c r="E335" s="223"/>
      <c r="F335" s="254"/>
      <c r="G335" s="242"/>
    </row>
    <row r="336" spans="1:7" ht="12.75">
      <c r="A336" s="240"/>
      <c r="B336" s="241"/>
      <c r="C336" s="232"/>
      <c r="D336" s="242"/>
      <c r="E336" s="223"/>
      <c r="F336" s="254"/>
      <c r="G336" s="242"/>
    </row>
    <row r="337" spans="1:7" ht="12.75">
      <c r="A337" s="240"/>
      <c r="B337" s="241"/>
      <c r="C337" s="232"/>
      <c r="D337" s="242"/>
      <c r="E337" s="223"/>
      <c r="F337" s="254"/>
      <c r="G337" s="242"/>
    </row>
    <row r="338" spans="1:7" ht="12.75">
      <c r="A338" s="240"/>
      <c r="B338" s="241"/>
      <c r="C338" s="232"/>
      <c r="D338" s="242"/>
      <c r="E338" s="223"/>
      <c r="F338" s="254"/>
      <c r="G338" s="242"/>
    </row>
    <row r="339" spans="1:7" ht="12.75">
      <c r="A339" s="240"/>
      <c r="B339" s="241"/>
      <c r="C339" s="232"/>
      <c r="D339" s="242"/>
      <c r="E339" s="223"/>
      <c r="F339" s="254"/>
      <c r="G339" s="242"/>
    </row>
    <row r="340" spans="1:7" ht="12.75">
      <c r="A340" s="240"/>
      <c r="B340" s="241"/>
      <c r="C340" s="232"/>
      <c r="D340" s="242"/>
      <c r="E340" s="223"/>
      <c r="F340" s="254"/>
      <c r="G340" s="242"/>
    </row>
    <row r="341" spans="1:7" ht="12.75">
      <c r="A341" s="240"/>
      <c r="B341" s="241"/>
      <c r="C341" s="232"/>
      <c r="D341" s="242"/>
      <c r="E341" s="223"/>
      <c r="F341" s="254"/>
      <c r="G341" s="242"/>
    </row>
    <row r="342" spans="1:7" ht="13.5" thickBot="1">
      <c r="A342" s="240"/>
      <c r="B342" s="241"/>
      <c r="C342" s="232"/>
      <c r="D342" s="242"/>
      <c r="E342" s="223"/>
      <c r="F342" s="255"/>
      <c r="G342" s="252"/>
    </row>
    <row r="343" spans="1:7" ht="12.75">
      <c r="A343" s="235"/>
      <c r="B343" s="232"/>
      <c r="C343" s="233"/>
      <c r="D343" s="243"/>
      <c r="E343" s="223"/>
      <c r="F343" s="230"/>
      <c r="G343" s="244"/>
    </row>
    <row r="344" spans="1:7" ht="12.75">
      <c r="A344" s="235"/>
      <c r="B344" s="245"/>
      <c r="C344" s="233"/>
      <c r="D344" s="243"/>
      <c r="E344" s="223"/>
      <c r="F344" s="230"/>
      <c r="G344" s="230"/>
    </row>
    <row r="345" spans="1:7" ht="12.75">
      <c r="A345" s="235"/>
      <c r="B345" s="245"/>
      <c r="C345" s="233"/>
      <c r="D345" s="243"/>
      <c r="E345" s="223"/>
      <c r="F345" s="230"/>
      <c r="G345" s="230"/>
    </row>
    <row r="346" spans="1:7" ht="13.5" thickBot="1">
      <c r="A346" s="246"/>
      <c r="B346" s="256"/>
      <c r="C346" s="248"/>
      <c r="D346" s="249"/>
      <c r="E346" s="223"/>
      <c r="F346" s="230"/>
      <c r="G346" s="230"/>
    </row>
    <row r="347" spans="1:7" ht="13.5" thickBot="1">
      <c r="A347" s="224"/>
      <c r="B347" s="250"/>
      <c r="C347" s="224"/>
      <c r="D347" s="225"/>
      <c r="E347" s="230"/>
      <c r="F347" s="230"/>
      <c r="G347" s="230"/>
    </row>
    <row r="348" spans="1:7" ht="12.75">
      <c r="A348" s="226"/>
      <c r="B348" s="227"/>
      <c r="C348" s="228"/>
      <c r="D348" s="229"/>
      <c r="E348" s="230"/>
      <c r="F348" s="230"/>
      <c r="G348" s="230"/>
    </row>
    <row r="349" spans="1:7" ht="13.5" thickBot="1">
      <c r="A349" s="231"/>
      <c r="B349" s="232"/>
      <c r="C349" s="233"/>
      <c r="D349" s="234"/>
      <c r="E349" s="230"/>
      <c r="F349" s="230"/>
      <c r="G349" s="230"/>
    </row>
    <row r="350" spans="1:7" ht="13.5" thickBot="1">
      <c r="A350" s="235"/>
      <c r="B350" s="236"/>
      <c r="C350" s="233"/>
      <c r="D350" s="237"/>
      <c r="E350" s="223"/>
      <c r="F350" s="238"/>
      <c r="G350" s="239"/>
    </row>
    <row r="351" spans="1:7" ht="12.75">
      <c r="A351" s="240"/>
      <c r="B351" s="241"/>
      <c r="C351" s="232"/>
      <c r="D351" s="242"/>
      <c r="E351" s="223"/>
      <c r="F351" s="253"/>
      <c r="G351" s="251"/>
    </row>
    <row r="352" spans="1:7" ht="12.75">
      <c r="A352" s="240"/>
      <c r="B352" s="241"/>
      <c r="C352" s="232"/>
      <c r="D352" s="242"/>
      <c r="E352" s="223"/>
      <c r="F352" s="254"/>
      <c r="G352" s="242"/>
    </row>
    <row r="353" spans="1:7" ht="12.75">
      <c r="A353" s="240"/>
      <c r="B353" s="241"/>
      <c r="C353" s="232"/>
      <c r="D353" s="242"/>
      <c r="E353" s="223"/>
      <c r="F353" s="254"/>
      <c r="G353" s="242"/>
    </row>
    <row r="354" spans="1:7" ht="12.75">
      <c r="A354" s="240"/>
      <c r="B354" s="241"/>
      <c r="C354" s="232"/>
      <c r="D354" s="242"/>
      <c r="E354" s="223"/>
      <c r="F354" s="254"/>
      <c r="G354" s="242"/>
    </row>
    <row r="355" spans="1:7" ht="12.75">
      <c r="A355" s="240"/>
      <c r="B355" s="241"/>
      <c r="C355" s="232"/>
      <c r="D355" s="242"/>
      <c r="E355" s="223"/>
      <c r="F355" s="254"/>
      <c r="G355" s="242"/>
    </row>
    <row r="356" spans="1:7" ht="12.75">
      <c r="A356" s="240"/>
      <c r="B356" s="241"/>
      <c r="C356" s="232"/>
      <c r="D356" s="242"/>
      <c r="E356" s="223"/>
      <c r="F356" s="254"/>
      <c r="G356" s="242"/>
    </row>
    <row r="357" spans="1:7" ht="12.75">
      <c r="A357" s="240"/>
      <c r="B357" s="241"/>
      <c r="C357" s="232"/>
      <c r="D357" s="242"/>
      <c r="E357" s="223"/>
      <c r="F357" s="254"/>
      <c r="G357" s="242"/>
    </row>
    <row r="358" spans="1:7" ht="12.75">
      <c r="A358" s="240"/>
      <c r="B358" s="241"/>
      <c r="C358" s="232"/>
      <c r="D358" s="242"/>
      <c r="E358" s="223"/>
      <c r="F358" s="254"/>
      <c r="G358" s="242"/>
    </row>
    <row r="359" spans="1:7" ht="13.5" thickBot="1">
      <c r="A359" s="240"/>
      <c r="B359" s="241"/>
      <c r="C359" s="232"/>
      <c r="D359" s="242"/>
      <c r="E359" s="223"/>
      <c r="F359" s="255"/>
      <c r="G359" s="252"/>
    </row>
    <row r="360" spans="1:7" ht="12.75">
      <c r="A360" s="235"/>
      <c r="B360" s="232"/>
      <c r="C360" s="233"/>
      <c r="D360" s="243"/>
      <c r="E360" s="223"/>
      <c r="F360" s="230"/>
      <c r="G360" s="244"/>
    </row>
    <row r="361" spans="1:7" ht="12.75">
      <c r="A361" s="235"/>
      <c r="B361" s="245"/>
      <c r="C361" s="233"/>
      <c r="D361" s="243"/>
      <c r="E361" s="223"/>
      <c r="F361" s="230"/>
      <c r="G361" s="230"/>
    </row>
    <row r="362" spans="1:7" ht="12.75">
      <c r="A362" s="235"/>
      <c r="B362" s="245"/>
      <c r="C362" s="233"/>
      <c r="D362" s="243"/>
      <c r="E362" s="223"/>
      <c r="F362" s="230"/>
      <c r="G362" s="230"/>
    </row>
    <row r="363" spans="1:7" ht="13.5" thickBot="1">
      <c r="A363" s="246"/>
      <c r="B363" s="247"/>
      <c r="C363" s="248"/>
      <c r="D363" s="249"/>
      <c r="E363" s="223"/>
      <c r="F363" s="230"/>
      <c r="G363" s="230"/>
    </row>
    <row r="364" spans="1:7" ht="13.5" thickBot="1">
      <c r="A364" s="189"/>
      <c r="B364" s="215"/>
      <c r="C364" s="189"/>
      <c r="D364" s="190"/>
      <c r="E364" s="195"/>
      <c r="F364" s="195"/>
      <c r="G364" s="195"/>
    </row>
    <row r="365" spans="1:7" ht="12.75">
      <c r="A365" s="191"/>
      <c r="B365" s="192"/>
      <c r="C365" s="193"/>
      <c r="D365" s="194"/>
      <c r="E365" s="195"/>
      <c r="F365" s="195"/>
      <c r="G365" s="195"/>
    </row>
    <row r="366" spans="1:7" ht="13.5" thickBot="1">
      <c r="A366" s="196"/>
      <c r="B366" s="197"/>
      <c r="C366" s="198"/>
      <c r="D366" s="199"/>
      <c r="E366" s="195"/>
      <c r="F366" s="195"/>
      <c r="G366" s="195"/>
    </row>
    <row r="367" spans="1:7" ht="13.5" thickBot="1">
      <c r="A367" s="200"/>
      <c r="B367" s="201"/>
      <c r="C367" s="198"/>
      <c r="D367" s="202"/>
      <c r="E367" s="188"/>
      <c r="F367" s="203"/>
      <c r="G367" s="204"/>
    </row>
    <row r="368" spans="1:7" ht="12.75">
      <c r="A368" s="205"/>
      <c r="B368" s="206"/>
      <c r="C368" s="197"/>
      <c r="D368" s="207"/>
      <c r="E368" s="188"/>
      <c r="F368" s="218"/>
      <c r="G368" s="216"/>
    </row>
    <row r="369" spans="1:7" ht="12.75">
      <c r="A369" s="205"/>
      <c r="B369" s="206"/>
      <c r="C369" s="197"/>
      <c r="D369" s="207"/>
      <c r="E369" s="188"/>
      <c r="F369" s="219"/>
      <c r="G369" s="207"/>
    </row>
    <row r="370" spans="1:7" ht="12.75">
      <c r="A370" s="205"/>
      <c r="B370" s="206"/>
      <c r="C370" s="197"/>
      <c r="D370" s="207"/>
      <c r="E370" s="188"/>
      <c r="F370" s="219"/>
      <c r="G370" s="207"/>
    </row>
    <row r="371" spans="1:7" ht="12.75">
      <c r="A371" s="205"/>
      <c r="B371" s="206"/>
      <c r="C371" s="197"/>
      <c r="D371" s="207"/>
      <c r="E371" s="188"/>
      <c r="F371" s="219"/>
      <c r="G371" s="207"/>
    </row>
    <row r="372" spans="1:7" ht="12.75">
      <c r="A372" s="205"/>
      <c r="B372" s="206"/>
      <c r="C372" s="197"/>
      <c r="D372" s="207"/>
      <c r="E372" s="188"/>
      <c r="F372" s="219"/>
      <c r="G372" s="207"/>
    </row>
    <row r="373" spans="1:7" ht="12.75">
      <c r="A373" s="205"/>
      <c r="B373" s="206"/>
      <c r="C373" s="197"/>
      <c r="D373" s="207"/>
      <c r="E373" s="188"/>
      <c r="F373" s="219"/>
      <c r="G373" s="207"/>
    </row>
    <row r="374" spans="1:7" ht="12.75">
      <c r="A374" s="205"/>
      <c r="B374" s="206"/>
      <c r="C374" s="197"/>
      <c r="D374" s="207"/>
      <c r="E374" s="188"/>
      <c r="F374" s="219"/>
      <c r="G374" s="207"/>
    </row>
    <row r="375" spans="1:7" ht="12.75">
      <c r="A375" s="205"/>
      <c r="B375" s="206"/>
      <c r="C375" s="197"/>
      <c r="D375" s="207"/>
      <c r="E375" s="188"/>
      <c r="F375" s="219"/>
      <c r="G375" s="207"/>
    </row>
    <row r="376" spans="1:7" ht="13.5" thickBot="1">
      <c r="A376" s="205"/>
      <c r="B376" s="206"/>
      <c r="C376" s="197"/>
      <c r="D376" s="207"/>
      <c r="E376" s="188"/>
      <c r="F376" s="220"/>
      <c r="G376" s="217"/>
    </row>
    <row r="377" spans="1:7" ht="12.75">
      <c r="A377" s="200"/>
      <c r="B377" s="197"/>
      <c r="C377" s="198"/>
      <c r="D377" s="208"/>
      <c r="E377" s="188"/>
      <c r="F377" s="195"/>
      <c r="G377" s="209"/>
    </row>
    <row r="378" spans="1:7" ht="12.75">
      <c r="A378" s="200"/>
      <c r="B378" s="210"/>
      <c r="C378" s="198"/>
      <c r="D378" s="208"/>
      <c r="E378" s="188"/>
      <c r="F378" s="195"/>
      <c r="G378" s="195"/>
    </row>
    <row r="379" spans="1:7" ht="12.75">
      <c r="A379" s="200"/>
      <c r="B379" s="210"/>
      <c r="C379" s="198"/>
      <c r="D379" s="208"/>
      <c r="E379" s="188"/>
      <c r="F379" s="195"/>
      <c r="G379" s="195"/>
    </row>
    <row r="380" spans="1:7" ht="13.5" thickBot="1">
      <c r="A380" s="211"/>
      <c r="B380" s="212"/>
      <c r="C380" s="213"/>
      <c r="D380" s="214"/>
      <c r="E380" s="188"/>
      <c r="F380" s="195"/>
      <c r="G380" s="195"/>
    </row>
    <row r="381" spans="1:7" ht="13.5" thickBot="1">
      <c r="A381" s="147"/>
      <c r="B381" s="173"/>
      <c r="C381" s="147"/>
      <c r="D381" s="148"/>
      <c r="E381" s="153"/>
      <c r="F381" s="153"/>
      <c r="G381" s="153"/>
    </row>
    <row r="382" spans="1:7" ht="12.75">
      <c r="A382" s="149"/>
      <c r="B382" s="150"/>
      <c r="C382" s="151"/>
      <c r="D382" s="152"/>
      <c r="E382" s="153"/>
      <c r="F382" s="153"/>
      <c r="G382" s="153"/>
    </row>
    <row r="383" spans="1:7" ht="13.5" thickBot="1">
      <c r="A383" s="154"/>
      <c r="B383" s="155"/>
      <c r="C383" s="156"/>
      <c r="D383" s="157"/>
      <c r="E383" s="153"/>
      <c r="F383" s="153"/>
      <c r="G383" s="153"/>
    </row>
    <row r="384" spans="1:7" ht="13.5" thickBot="1">
      <c r="A384" s="158"/>
      <c r="B384" s="159"/>
      <c r="C384" s="156"/>
      <c r="D384" s="160"/>
      <c r="E384" s="146"/>
      <c r="F384" s="161"/>
      <c r="G384" s="162"/>
    </row>
    <row r="385" spans="1:7" ht="12.75">
      <c r="A385" s="163"/>
      <c r="B385" s="164"/>
      <c r="C385" s="155"/>
      <c r="D385" s="165"/>
      <c r="E385" s="146"/>
      <c r="F385" s="176"/>
      <c r="G385" s="174"/>
    </row>
    <row r="386" spans="1:7" ht="12.75">
      <c r="A386" s="163"/>
      <c r="B386" s="164"/>
      <c r="C386" s="155"/>
      <c r="D386" s="165"/>
      <c r="E386" s="146"/>
      <c r="F386" s="177"/>
      <c r="G386" s="165"/>
    </row>
    <row r="387" spans="1:7" ht="12.75">
      <c r="A387" s="163"/>
      <c r="B387" s="164"/>
      <c r="C387" s="155"/>
      <c r="D387" s="165"/>
      <c r="E387" s="146"/>
      <c r="F387" s="177"/>
      <c r="G387" s="165"/>
    </row>
    <row r="388" spans="1:7" ht="12.75">
      <c r="A388" s="163"/>
      <c r="B388" s="164"/>
      <c r="C388" s="155"/>
      <c r="D388" s="165"/>
      <c r="E388" s="146"/>
      <c r="F388" s="177"/>
      <c r="G388" s="165"/>
    </row>
    <row r="389" spans="1:7" ht="12.75">
      <c r="A389" s="163"/>
      <c r="B389" s="164"/>
      <c r="C389" s="155"/>
      <c r="D389" s="165"/>
      <c r="E389" s="146"/>
      <c r="F389" s="177"/>
      <c r="G389" s="165"/>
    </row>
    <row r="390" spans="1:7" ht="12.75">
      <c r="A390" s="163"/>
      <c r="B390" s="164"/>
      <c r="C390" s="155"/>
      <c r="D390" s="165"/>
      <c r="E390" s="146"/>
      <c r="F390" s="177"/>
      <c r="G390" s="165"/>
    </row>
    <row r="391" spans="1:7" ht="12.75">
      <c r="A391" s="163"/>
      <c r="B391" s="164"/>
      <c r="C391" s="155"/>
      <c r="D391" s="165"/>
      <c r="E391" s="146"/>
      <c r="F391" s="177"/>
      <c r="G391" s="165"/>
    </row>
    <row r="392" spans="1:7" ht="12.75">
      <c r="A392" s="163"/>
      <c r="B392" s="164"/>
      <c r="C392" s="155"/>
      <c r="D392" s="165"/>
      <c r="E392" s="146"/>
      <c r="F392" s="177"/>
      <c r="G392" s="165"/>
    </row>
    <row r="393" spans="1:7" ht="13.5" thickBot="1">
      <c r="A393" s="163"/>
      <c r="B393" s="164"/>
      <c r="C393" s="155"/>
      <c r="D393" s="165"/>
      <c r="E393" s="146"/>
      <c r="F393" s="178"/>
      <c r="G393" s="175"/>
    </row>
    <row r="394" spans="1:7" ht="12.75">
      <c r="A394" s="158"/>
      <c r="B394" s="155"/>
      <c r="C394" s="156"/>
      <c r="D394" s="166"/>
      <c r="E394" s="146"/>
      <c r="F394" s="153"/>
      <c r="G394" s="167"/>
    </row>
    <row r="395" spans="1:7" ht="12.75">
      <c r="A395" s="158"/>
      <c r="B395" s="168"/>
      <c r="C395" s="156"/>
      <c r="D395" s="166"/>
      <c r="E395" s="146"/>
      <c r="F395" s="153"/>
      <c r="G395" s="153"/>
    </row>
    <row r="396" spans="1:7" ht="12.75">
      <c r="A396" s="158"/>
      <c r="B396" s="168"/>
      <c r="C396" s="156"/>
      <c r="D396" s="166"/>
      <c r="E396" s="146"/>
      <c r="F396" s="153"/>
      <c r="G396" s="153"/>
    </row>
    <row r="397" spans="1:7" ht="13.5" thickBot="1">
      <c r="A397" s="169"/>
      <c r="B397" s="170"/>
      <c r="C397" s="171"/>
      <c r="D397" s="172"/>
      <c r="E397" s="146"/>
      <c r="F397" s="153"/>
      <c r="G397" s="153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316">
        <v>41445</v>
      </c>
      <c r="B1" s="317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314">
        <v>41536</v>
      </c>
      <c r="B2" s="315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314">
        <v>41627</v>
      </c>
      <c r="B3" s="315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314">
        <v>41718</v>
      </c>
      <c r="B4" s="315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314">
        <v>41809</v>
      </c>
      <c r="B5" s="315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314">
        <v>41900</v>
      </c>
      <c r="B6" s="315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314">
        <v>41991</v>
      </c>
      <c r="B7" s="315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314">
        <v>42173</v>
      </c>
      <c r="B8" s="315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314">
        <v>42719</v>
      </c>
      <c r="B9" s="315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259" t="s">
        <v>53</v>
      </c>
      <c r="B12" s="259" t="s">
        <v>54</v>
      </c>
      <c r="C12" s="259" t="s">
        <v>55</v>
      </c>
      <c r="D12" s="259" t="s">
        <v>56</v>
      </c>
    </row>
    <row r="13" spans="1:4" ht="12.75">
      <c r="A13" s="260" t="s">
        <v>57</v>
      </c>
      <c r="B13" s="261">
        <v>41912</v>
      </c>
      <c r="C13" s="262">
        <v>9786.10538841</v>
      </c>
      <c r="D13" s="262">
        <v>14464.17161419</v>
      </c>
    </row>
    <row r="14" spans="1:4" ht="12.75">
      <c r="A14" s="260" t="s">
        <v>57</v>
      </c>
      <c r="B14" s="261">
        <v>41913</v>
      </c>
      <c r="C14" s="262">
        <v>9705.23108595</v>
      </c>
      <c r="D14" s="262">
        <v>14344.63685102</v>
      </c>
    </row>
    <row r="15" spans="1:4" ht="12.75">
      <c r="A15" s="260" t="s">
        <v>57</v>
      </c>
      <c r="B15" s="261">
        <v>41914</v>
      </c>
      <c r="C15" s="262">
        <v>9547.58792961</v>
      </c>
      <c r="D15" s="262">
        <v>14111.63530682</v>
      </c>
    </row>
    <row r="16" spans="1:4" ht="12.75">
      <c r="A16" s="260" t="s">
        <v>57</v>
      </c>
      <c r="B16" s="261">
        <v>41915</v>
      </c>
      <c r="C16" s="262">
        <v>9680.57895357</v>
      </c>
      <c r="D16" s="262">
        <v>14308.20022385</v>
      </c>
    </row>
    <row r="17" spans="1:4" ht="12.75">
      <c r="A17" s="260" t="s">
        <v>57</v>
      </c>
      <c r="B17" s="261">
        <v>41918</v>
      </c>
      <c r="C17" s="262">
        <v>9816.875726</v>
      </c>
      <c r="D17" s="262">
        <v>14554.26808675</v>
      </c>
    </row>
    <row r="18" spans="1:4" ht="12.75">
      <c r="A18" s="260" t="s">
        <v>57</v>
      </c>
      <c r="B18" s="261">
        <v>41919</v>
      </c>
      <c r="C18" s="262">
        <v>9719.77581961</v>
      </c>
      <c r="D18" s="262">
        <v>14410.31005893</v>
      </c>
    </row>
    <row r="19" spans="1:4" ht="12.75">
      <c r="A19" s="260" t="s">
        <v>57</v>
      </c>
      <c r="B19" s="261">
        <v>41920</v>
      </c>
      <c r="C19" s="262">
        <v>9560.34286163</v>
      </c>
      <c r="D19" s="262">
        <v>14173.93852107</v>
      </c>
    </row>
    <row r="20" spans="1:4" ht="12.75">
      <c r="A20" s="260" t="s">
        <v>57</v>
      </c>
      <c r="B20" s="261">
        <v>41921</v>
      </c>
      <c r="C20" s="262">
        <v>9579.41450881</v>
      </c>
      <c r="D20" s="262">
        <v>14202.21369474</v>
      </c>
    </row>
    <row r="21" spans="1:4" ht="12.75">
      <c r="A21" s="260" t="s">
        <v>57</v>
      </c>
      <c r="B21" s="261">
        <v>41922</v>
      </c>
      <c r="C21" s="262">
        <v>9353.45591973</v>
      </c>
      <c r="D21" s="262">
        <v>13867.21282747</v>
      </c>
    </row>
    <row r="22" spans="1:4" ht="12.75">
      <c r="A22" s="260" t="s">
        <v>57</v>
      </c>
      <c r="B22" s="261">
        <v>41925</v>
      </c>
      <c r="C22" s="262">
        <v>9406.56115785</v>
      </c>
      <c r="D22" s="262">
        <v>13945.94539921</v>
      </c>
    </row>
    <row r="23" spans="1:4" ht="12.75">
      <c r="A23" s="260" t="s">
        <v>57</v>
      </c>
      <c r="B23" s="261">
        <v>41926</v>
      </c>
      <c r="C23" s="262">
        <v>9479.5504213</v>
      </c>
      <c r="D23" s="262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2014-11-27T10:52:49Z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